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BM-IS" sheetId="1" r:id="rId1"/>
    <sheet name="BM-E" sheetId="2" r:id="rId2"/>
    <sheet name="BM-BS" sheetId="3" r:id="rId3"/>
    <sheet name="BM-CF1" sheetId="4" r:id="rId4"/>
  </sheets>
  <definedNames/>
  <calcPr fullCalcOnLoad="1"/>
</workbook>
</file>

<file path=xl/sharedStrings.xml><?xml version="1.0" encoding="utf-8"?>
<sst xmlns="http://schemas.openxmlformats.org/spreadsheetml/2006/main" count="181" uniqueCount="133">
  <si>
    <t>Gross profit</t>
  </si>
  <si>
    <t>(The figures have not been audited)</t>
  </si>
  <si>
    <t>CONDENSED CONSOLIDATED INCOME STATEMENT</t>
  </si>
  <si>
    <t>CURRENT</t>
  </si>
  <si>
    <t>QUARTER</t>
  </si>
  <si>
    <t>TO DATE</t>
  </si>
  <si>
    <t>RM '000</t>
  </si>
  <si>
    <t>1     (a)</t>
  </si>
  <si>
    <t xml:space="preserve">       (b)</t>
  </si>
  <si>
    <t xml:space="preserve">(c) </t>
  </si>
  <si>
    <t>Other income</t>
  </si>
  <si>
    <t>2     (a)</t>
  </si>
  <si>
    <t xml:space="preserve">       (b )</t>
  </si>
  <si>
    <t>Gain on disposal of subsidiary</t>
  </si>
  <si>
    <t xml:space="preserve">      (c)</t>
  </si>
  <si>
    <t xml:space="preserve">      (d )</t>
  </si>
  <si>
    <t>(e)</t>
  </si>
  <si>
    <t>Share of results of associates</t>
  </si>
  <si>
    <t xml:space="preserve">       (f)</t>
  </si>
  <si>
    <t>Profit/(Loss) before tax</t>
  </si>
  <si>
    <t>(g)</t>
  </si>
  <si>
    <t>(h)</t>
  </si>
  <si>
    <t>(i ) Profit/(loss) after tax</t>
  </si>
  <si>
    <t>(ii) Less minority interests</t>
  </si>
  <si>
    <t>(i)</t>
  </si>
  <si>
    <t>Net profit/(loss) for the period</t>
  </si>
  <si>
    <t>(The Condensed Consolidated Income Statement should be read in conjunction with the Annual Financial  Report for the year</t>
  </si>
  <si>
    <t>CONDENSED CONSOLIDATED STATEMENT OF CHANGES IN EQUITY</t>
  </si>
  <si>
    <t>3 months ended 31 March 2003</t>
  </si>
  <si>
    <t>As at 1 January 2003</t>
  </si>
  <si>
    <t>As previously stated</t>
  </si>
  <si>
    <t>Prior year adjustment</t>
  </si>
  <si>
    <t>As at 1 January 2003(restated)</t>
  </si>
  <si>
    <t>Net (loss) for the quarter</t>
  </si>
  <si>
    <t>As at 31 March 2003</t>
  </si>
  <si>
    <t>CONDENSED CONSOLIDATED BALANCE SHEET</t>
  </si>
  <si>
    <t>NON-CURRENT ASSETS</t>
  </si>
  <si>
    <t xml:space="preserve"> Property, plant and equipment</t>
  </si>
  <si>
    <t xml:space="preserve"> Net goodwill arising on consolidation</t>
  </si>
  <si>
    <t xml:space="preserve"> Sinking fund account</t>
  </si>
  <si>
    <t xml:space="preserve"> Associated Companies</t>
  </si>
  <si>
    <t xml:space="preserve"> Land and development expenditure</t>
  </si>
  <si>
    <t xml:space="preserve"> Other investments</t>
  </si>
  <si>
    <t>Other receivables</t>
  </si>
  <si>
    <t>NET CURRENT ASSETS</t>
  </si>
  <si>
    <t>FINANCED BY:</t>
  </si>
  <si>
    <t>Retained profits</t>
  </si>
  <si>
    <t>Minority interests</t>
  </si>
  <si>
    <t>Redeemable preference shares</t>
  </si>
  <si>
    <t>Retirement benefits</t>
  </si>
  <si>
    <t>Non-current liabilities</t>
  </si>
  <si>
    <t>NTA per share (RM)</t>
  </si>
  <si>
    <t>(The Condensed Consolidated Balance Sheets should be read in conjunction with the Annual Financial  Report for the year</t>
  </si>
  <si>
    <t>CONDENSED CONSOLIDATED CASH FLOW STATEMENT</t>
  </si>
  <si>
    <t>Net cash generated from investing activities</t>
  </si>
  <si>
    <t>Net cash used in financing activities</t>
  </si>
  <si>
    <t>NET INCREASE IN CASH AND CASH EQUIVALENTS</t>
  </si>
  <si>
    <t>CASH AND CASH EQUIVALENTS AT END OF PERIOD</t>
  </si>
  <si>
    <t>Cash and cash equivalents comprise:</t>
  </si>
  <si>
    <t>Total cash and cash equivalents</t>
  </si>
  <si>
    <t xml:space="preserve">Deposits pledged for guarantees and hire purchase facilities granted </t>
  </si>
  <si>
    <t xml:space="preserve">    to certain subsidiaries</t>
  </si>
  <si>
    <t xml:space="preserve">(The Condensed Consolidated Cash Flow Statement should be read in conjunction with the Annual Financial  </t>
  </si>
  <si>
    <t>PERIOD</t>
  </si>
  <si>
    <t>FOR THE QUARTER ENDED: 31 MARCH 2004</t>
  </si>
  <si>
    <t xml:space="preserve"> ended 31st December 2003)</t>
  </si>
  <si>
    <t xml:space="preserve">    </t>
  </si>
  <si>
    <t>FOR THE QUARTER ENDED 31 MARCH 2004</t>
  </si>
  <si>
    <t>3 months ended 31 March 2004</t>
  </si>
  <si>
    <t xml:space="preserve"> Report for the year ended 31st December 2003)</t>
  </si>
  <si>
    <t>FOR THE THREE MONTHS ENDED 31 MARCH 2004</t>
  </si>
  <si>
    <t>Operating expenses</t>
  </si>
  <si>
    <t>CASH AND CASH EQUIVALENTS AT BEGINNING OF FINANCIAL PERIOD</t>
  </si>
  <si>
    <t xml:space="preserve">(The Condensed Consolidated Statement of Changes in Equity should be read in conjunction with the </t>
  </si>
  <si>
    <t xml:space="preserve"> Annual Financial Report for the year ended 31st December 2003)</t>
  </si>
  <si>
    <t>CURRENT LIABILITIES</t>
  </si>
  <si>
    <t>CURRENT ASSETS</t>
  </si>
  <si>
    <t>Trade receivables</t>
  </si>
  <si>
    <t>Inventories</t>
  </si>
  <si>
    <t>Short term borrowings</t>
  </si>
  <si>
    <t>Trade payables</t>
  </si>
  <si>
    <t>Other payables</t>
  </si>
  <si>
    <t>Long term borrowings</t>
  </si>
  <si>
    <t>Share capital</t>
  </si>
  <si>
    <t>Share premium</t>
  </si>
  <si>
    <t>Revenue</t>
  </si>
  <si>
    <t>Cost of sales</t>
  </si>
  <si>
    <t>Finance cost</t>
  </si>
  <si>
    <t>Income tax</t>
  </si>
  <si>
    <t>Share Capital</t>
  </si>
  <si>
    <t>AS AT 31 MARCH 2004</t>
  </si>
  <si>
    <t>Cash and bank balances</t>
  </si>
  <si>
    <t>YEAR</t>
  </si>
  <si>
    <t>PRECEDING</t>
  </si>
  <si>
    <t xml:space="preserve">CORRESPONDING </t>
  </si>
  <si>
    <t>Investment income</t>
  </si>
  <si>
    <t>Tax recoverable</t>
  </si>
  <si>
    <t>Operating profit</t>
  </si>
  <si>
    <t>Total</t>
  </si>
  <si>
    <t>Taxation</t>
  </si>
  <si>
    <t>Bank overdraft</t>
  </si>
  <si>
    <t>Development properties</t>
  </si>
  <si>
    <t>Deferred taxation liabilities</t>
  </si>
  <si>
    <t>As at 1 January 2004</t>
  </si>
  <si>
    <t>Net profit for the quarter</t>
  </si>
  <si>
    <t>As at 31 March 2004</t>
  </si>
  <si>
    <t>Deferred tax asset</t>
  </si>
  <si>
    <t>INDIVIDUAL PERIOD</t>
  </si>
  <si>
    <t>CUMULATIVE PERIOD</t>
  </si>
  <si>
    <t>PERAK CORPORATION BERHAD</t>
  </si>
  <si>
    <t>Shareholders' equity</t>
  </si>
  <si>
    <t xml:space="preserve">PERAK CORPORATION BERHAD </t>
  </si>
  <si>
    <t>(Company no. 210915-U)</t>
  </si>
  <si>
    <t>(Incorporated in Malaysia)</t>
  </si>
  <si>
    <t>AS AT</t>
  </si>
  <si>
    <t>RM'000</t>
  </si>
  <si>
    <t xml:space="preserve"> </t>
  </si>
  <si>
    <t>Net cash generated from (used in) operating activities</t>
  </si>
  <si>
    <t>Non-</t>
  </si>
  <si>
    <t>Distributable</t>
  </si>
  <si>
    <t xml:space="preserve">Share </t>
  </si>
  <si>
    <t>Premium</t>
  </si>
  <si>
    <t xml:space="preserve">Retained </t>
  </si>
  <si>
    <t>profits</t>
  </si>
  <si>
    <t xml:space="preserve">3 months </t>
  </si>
  <si>
    <t>ended</t>
  </si>
  <si>
    <t>3 months</t>
  </si>
  <si>
    <t>31/3/2004</t>
  </si>
  <si>
    <t>31/3/2003</t>
  </si>
  <si>
    <t xml:space="preserve">(a) Basic </t>
  </si>
  <si>
    <t>(b) Diluted</t>
  </si>
  <si>
    <t>Earnings per share (sen) :</t>
  </si>
  <si>
    <t>31/12/2003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</si>
</sst>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  <numFmt numFmtId="174" formatCode="_-* #,##0.0_-;\-* #,##0.0_-;_-* &quot;-&quot;??_-;_-@_-"/>
    <numFmt numFmtId="175" formatCode="_-* #,##0_-;\-* #,##0_-;_-* &quot;-&quot;??_-;_-@_-"/>
    <numFmt numFmtId="176" formatCode="_-* ###0.00_-;* #\(##0.00\)_-;_-* &quot;-&quot;??_-;_-@_-"/>
    <numFmt numFmtId="177" formatCode="_(#,##0_);_*\(#,##0\);_(* &quot;-&quot;??_);_(@_)"/>
    <numFmt numFmtId="178" formatCode="_(* #,##0.0_);_(* \(#,##0.0\);_(* &quot;-&quot;??_);_(@_)"/>
    <numFmt numFmtId="179" formatCode="_(* #,##0_);_(* \(#,##0\);_(* &quot;-&quot;??_);_(@_)"/>
    <numFmt numFmtId="180" formatCode="d/m/yy;@"/>
    <numFmt numFmtId="181" formatCode="_(* #,##0_);_(* \(#,##0\);_(* &quot;-&quot;?_);_(@_)"/>
    <numFmt numFmtId="182" formatCode="_(* #,##0.0000_);_(* \(#,##0.0000\);_(* &quot;-&quot;??_);_(@_)"/>
    <numFmt numFmtId="183" formatCode="_-* #,##0_-;\(\ #,##0\)_';_-* &quot;-&quot;??_-;_-@_-"/>
    <numFmt numFmtId="184" formatCode="dd/mm/yy;@"/>
    <numFmt numFmtId="185" formatCode="_-* #,##0.00_-;\(\ #,##0.00\)_';_-* &quot;-&quot;??_-;_-@_-"/>
    <numFmt numFmtId="186" formatCode="_-* #,##0_-;* \(#,##0\)_-;_-* &quot;-&quot;??_-;_-@_-"/>
    <numFmt numFmtId="187" formatCode="_-* #,##0.0_-;\-* #,##0.0_-;_-* &quot;-&quot;?_-;_-@_-"/>
    <numFmt numFmtId="188" formatCode="_-* #,##0_-;\-* #,##0_-;_-* &quot;-&quot;?_-;_-@_-"/>
    <numFmt numFmtId="189" formatCode="_(* #,##0.0_);_(* \(#,##0.0\);_(* &quot;-&quot;?_);_(@_)"/>
    <numFmt numFmtId="190" formatCode="[$-409]dddd\,\ mmmm\ dd\,\ yyyy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5" fontId="3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179" fontId="3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 quotePrefix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179" fontId="4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43" fontId="4" fillId="0" borderId="0" xfId="15" applyNumberFormat="1" applyFont="1" applyAlignment="1">
      <alignment/>
    </xf>
    <xf numFmtId="179" fontId="0" fillId="0" borderId="0" xfId="15" applyNumberFormat="1" applyAlignment="1">
      <alignment/>
    </xf>
    <xf numFmtId="179" fontId="0" fillId="0" borderId="0" xfId="15" applyNumberFormat="1" applyBorder="1" applyAlignment="1">
      <alignment/>
    </xf>
    <xf numFmtId="179" fontId="0" fillId="0" borderId="2" xfId="15" applyNumberFormat="1" applyBorder="1" applyAlignment="1">
      <alignment/>
    </xf>
    <xf numFmtId="0" fontId="3" fillId="0" borderId="0" xfId="0" applyFont="1" applyFill="1" applyAlignment="1">
      <alignment/>
    </xf>
    <xf numFmtId="179" fontId="3" fillId="0" borderId="1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/>
    </xf>
    <xf numFmtId="179" fontId="4" fillId="0" borderId="0" xfId="15" applyNumberFormat="1" applyFont="1" applyFill="1" applyAlignment="1">
      <alignment/>
    </xf>
    <xf numFmtId="15" fontId="4" fillId="0" borderId="0" xfId="0" applyNumberFormat="1" applyFont="1" applyAlignment="1" quotePrefix="1">
      <alignment/>
    </xf>
    <xf numFmtId="16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179" fontId="4" fillId="0" borderId="0" xfId="15" applyNumberFormat="1" applyFont="1" applyBorder="1" applyAlignment="1">
      <alignment horizontal="center"/>
    </xf>
    <xf numFmtId="179" fontId="4" fillId="0" borderId="1" xfId="15" applyNumberFormat="1" applyFont="1" applyBorder="1" applyAlignment="1">
      <alignment horizontal="center"/>
    </xf>
    <xf numFmtId="183" fontId="4" fillId="0" borderId="0" xfId="15" applyNumberFormat="1" applyFont="1" applyBorder="1" applyAlignment="1">
      <alignment/>
    </xf>
    <xf numFmtId="183" fontId="0" fillId="0" borderId="0" xfId="0" applyNumberFormat="1" applyAlignment="1">
      <alignment/>
    </xf>
    <xf numFmtId="183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79" fontId="4" fillId="0" borderId="0" xfId="15" applyNumberFormat="1" applyFont="1" applyAlignment="1">
      <alignment horizontal="center"/>
    </xf>
    <xf numFmtId="179" fontId="4" fillId="0" borderId="0" xfId="15" applyNumberFormat="1" applyFont="1" applyAlignment="1">
      <alignment horizontal="right"/>
    </xf>
    <xf numFmtId="0" fontId="0" fillId="0" borderId="1" xfId="0" applyBorder="1" applyAlignment="1">
      <alignment/>
    </xf>
    <xf numFmtId="179" fontId="4" fillId="0" borderId="4" xfId="15" applyNumberFormat="1" applyFont="1" applyBorder="1" applyAlignment="1">
      <alignment/>
    </xf>
    <xf numFmtId="179" fontId="4" fillId="0" borderId="5" xfId="15" applyNumberFormat="1" applyFont="1" applyFill="1" applyBorder="1" applyAlignment="1">
      <alignment/>
    </xf>
    <xf numFmtId="185" fontId="4" fillId="0" borderId="5" xfId="15" applyNumberFormat="1" applyFont="1" applyBorder="1" applyAlignment="1">
      <alignment/>
    </xf>
    <xf numFmtId="43" fontId="4" fillId="0" borderId="5" xfId="15" applyNumberFormat="1" applyFont="1" applyBorder="1" applyAlignment="1">
      <alignment horizontal="center"/>
    </xf>
    <xf numFmtId="43" fontId="4" fillId="0" borderId="0" xfId="15" applyNumberFormat="1" applyFont="1" applyAlignment="1">
      <alignment horizontal="center"/>
    </xf>
    <xf numFmtId="179" fontId="4" fillId="0" borderId="5" xfId="15" applyNumberFormat="1" applyFont="1" applyBorder="1" applyAlignment="1">
      <alignment horizontal="center"/>
    </xf>
    <xf numFmtId="3" fontId="4" fillId="0" borderId="0" xfId="15" applyNumberFormat="1" applyFont="1" applyAlignment="1">
      <alignment/>
    </xf>
    <xf numFmtId="179" fontId="8" fillId="0" borderId="0" xfId="15" applyNumberFormat="1" applyFont="1" applyAlignment="1">
      <alignment/>
    </xf>
    <xf numFmtId="0" fontId="12" fillId="0" borderId="0" xfId="0" applyFont="1" applyAlignment="1">
      <alignment/>
    </xf>
    <xf numFmtId="183" fontId="0" fillId="0" borderId="0" xfId="15" applyNumberFormat="1" applyAlignment="1">
      <alignment/>
    </xf>
    <xf numFmtId="183" fontId="0" fillId="0" borderId="1" xfId="15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/>
    </xf>
    <xf numFmtId="183" fontId="0" fillId="0" borderId="0" xfId="15" applyNumberFormat="1" applyBorder="1" applyAlignment="1">
      <alignment/>
    </xf>
    <xf numFmtId="183" fontId="0" fillId="0" borderId="2" xfId="0" applyNumberFormat="1" applyBorder="1" applyAlignment="1">
      <alignment/>
    </xf>
    <xf numFmtId="183" fontId="0" fillId="0" borderId="1" xfId="15" applyNumberFormat="1" applyFill="1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" fontId="1" fillId="0" borderId="0" xfId="0" applyNumberFormat="1" applyFont="1" applyFill="1" applyBorder="1" applyAlignment="1">
      <alignment horizontal="right"/>
    </xf>
    <xf numFmtId="183" fontId="0" fillId="0" borderId="0" xfId="15" applyNumberFormat="1" applyFont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Border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1" xfId="15" applyNumberFormat="1" applyFont="1" applyBorder="1" applyAlignment="1">
      <alignment/>
    </xf>
    <xf numFmtId="179" fontId="0" fillId="0" borderId="0" xfId="15" applyNumberFormat="1" applyFont="1" applyFill="1" applyAlignment="1">
      <alignment/>
    </xf>
    <xf numFmtId="179" fontId="0" fillId="0" borderId="2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179" fontId="3" fillId="0" borderId="4" xfId="15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79" fontId="3" fillId="0" borderId="6" xfId="15" applyNumberFormat="1" applyFont="1" applyBorder="1" applyAlignment="1">
      <alignment/>
    </xf>
    <xf numFmtId="179" fontId="3" fillId="0" borderId="7" xfId="15" applyNumberFormat="1" applyFont="1" applyBorder="1" applyAlignment="1">
      <alignment/>
    </xf>
    <xf numFmtId="179" fontId="3" fillId="0" borderId="8" xfId="0" applyNumberFormat="1" applyFont="1" applyBorder="1" applyAlignment="1">
      <alignment/>
    </xf>
    <xf numFmtId="179" fontId="3" fillId="0" borderId="8" xfId="15" applyNumberFormat="1" applyFont="1" applyBorder="1" applyAlignment="1">
      <alignment/>
    </xf>
    <xf numFmtId="179" fontId="3" fillId="0" borderId="9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41" fontId="3" fillId="0" borderId="0" xfId="15" applyNumberFormat="1" applyFont="1" applyAlignment="1">
      <alignment/>
    </xf>
    <xf numFmtId="179" fontId="3" fillId="0" borderId="9" xfId="15" applyNumberFormat="1" applyFont="1" applyBorder="1" applyAlignment="1">
      <alignment/>
    </xf>
    <xf numFmtId="0" fontId="15" fillId="0" borderId="0" xfId="0" applyFont="1" applyAlignment="1">
      <alignment/>
    </xf>
    <xf numFmtId="179" fontId="15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4" max="4" width="10.00390625" style="0" customWidth="1"/>
    <col min="5" max="5" width="12.7109375" style="0" customWidth="1"/>
    <col min="6" max="6" width="0.9921875" style="0" customWidth="1"/>
    <col min="7" max="7" width="12.7109375" style="0" customWidth="1"/>
    <col min="8" max="8" width="1.421875" style="0" customWidth="1"/>
    <col min="9" max="9" width="12.421875" style="0" customWidth="1"/>
    <col min="10" max="10" width="0.9921875" style="0" customWidth="1"/>
    <col min="11" max="11" width="13.8515625" style="0" customWidth="1"/>
  </cols>
  <sheetData>
    <row r="1" spans="1:14" ht="15">
      <c r="A1" s="11" t="s">
        <v>111</v>
      </c>
      <c r="B1" s="12"/>
      <c r="C1" s="12"/>
      <c r="D1" s="12"/>
      <c r="E1" s="12"/>
      <c r="F1" s="12"/>
      <c r="G1" s="12"/>
      <c r="H1" s="12"/>
      <c r="I1" s="13"/>
      <c r="J1" s="13"/>
      <c r="L1" s="36"/>
      <c r="M1" s="14"/>
      <c r="N1" s="14"/>
    </row>
    <row r="2" spans="1:12" ht="12.75">
      <c r="A2" s="12" t="s">
        <v>112</v>
      </c>
      <c r="B2" s="12"/>
      <c r="C2" s="12"/>
      <c r="D2" s="12"/>
      <c r="E2" s="12"/>
      <c r="F2" s="12"/>
      <c r="G2" s="15"/>
      <c r="H2" s="12"/>
      <c r="J2" s="12"/>
      <c r="K2" s="12"/>
      <c r="L2" s="12"/>
    </row>
    <row r="3" spans="1:12" ht="12.75">
      <c r="A3" s="12" t="s">
        <v>113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2.75">
      <c r="A5" s="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.75">
      <c r="A6" s="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2" t="s">
        <v>1</v>
      </c>
      <c r="B7" s="12"/>
      <c r="C7" s="12"/>
      <c r="D7" s="12"/>
      <c r="E7" s="12"/>
      <c r="F7" s="12"/>
      <c r="G7" s="36"/>
      <c r="H7" s="36"/>
      <c r="I7" s="36"/>
      <c r="J7" s="36"/>
      <c r="K7" s="36"/>
      <c r="L7" s="12"/>
    </row>
    <row r="8" spans="1:12" ht="5.2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4.5" customHeight="1">
      <c r="A9" s="3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9"/>
      <c r="B10" s="19"/>
      <c r="C10" s="19"/>
      <c r="D10" s="19"/>
      <c r="E10" s="102" t="s">
        <v>107</v>
      </c>
      <c r="F10" s="102"/>
      <c r="G10" s="102"/>
      <c r="H10" s="18"/>
      <c r="I10" s="102" t="s">
        <v>108</v>
      </c>
      <c r="J10" s="102"/>
      <c r="K10" s="102"/>
      <c r="L10" s="18"/>
    </row>
    <row r="11" spans="1:12" ht="12.75">
      <c r="A11" s="19"/>
      <c r="B11" s="19"/>
      <c r="C11" s="19"/>
      <c r="D11" s="19"/>
      <c r="E11" s="18" t="s">
        <v>3</v>
      </c>
      <c r="F11" s="18"/>
      <c r="G11" s="18" t="s">
        <v>93</v>
      </c>
      <c r="H11" s="18"/>
      <c r="I11" s="18" t="s">
        <v>3</v>
      </c>
      <c r="J11" s="18"/>
      <c r="K11" s="18" t="s">
        <v>93</v>
      </c>
      <c r="L11" s="18"/>
    </row>
    <row r="12" spans="1:12" ht="12.75">
      <c r="A12" s="19"/>
      <c r="B12" s="19"/>
      <c r="C12" s="19"/>
      <c r="D12" s="19"/>
      <c r="E12" s="18" t="s">
        <v>92</v>
      </c>
      <c r="F12" s="18"/>
      <c r="G12" s="39" t="s">
        <v>92</v>
      </c>
      <c r="I12" s="39" t="s">
        <v>92</v>
      </c>
      <c r="J12" s="18"/>
      <c r="K12" s="39" t="s">
        <v>92</v>
      </c>
      <c r="L12" s="18"/>
    </row>
    <row r="13" spans="1:12" ht="12.75">
      <c r="A13" s="19"/>
      <c r="B13" s="19"/>
      <c r="C13" s="19"/>
      <c r="D13" s="19"/>
      <c r="E13" s="39" t="s">
        <v>4</v>
      </c>
      <c r="F13" s="39"/>
      <c r="G13" s="39" t="s">
        <v>94</v>
      </c>
      <c r="I13" s="39" t="s">
        <v>5</v>
      </c>
      <c r="J13" s="39"/>
      <c r="K13" s="39" t="s">
        <v>94</v>
      </c>
      <c r="L13" s="18"/>
    </row>
    <row r="14" spans="1:12" ht="12.75">
      <c r="A14" s="19"/>
      <c r="B14" s="19"/>
      <c r="C14" s="19"/>
      <c r="D14" s="19"/>
      <c r="E14" s="39"/>
      <c r="F14" s="39"/>
      <c r="G14" s="39" t="s">
        <v>4</v>
      </c>
      <c r="I14" s="39"/>
      <c r="J14" s="39"/>
      <c r="K14" s="39" t="s">
        <v>63</v>
      </c>
      <c r="L14" s="18"/>
    </row>
    <row r="15" spans="1:12" ht="12.75">
      <c r="A15" s="12"/>
      <c r="B15" s="12"/>
      <c r="C15" s="12"/>
      <c r="D15" s="12"/>
      <c r="E15" s="101" t="s">
        <v>127</v>
      </c>
      <c r="F15" s="20"/>
      <c r="G15" s="101" t="s">
        <v>128</v>
      </c>
      <c r="I15" s="101" t="s">
        <v>127</v>
      </c>
      <c r="J15" s="20"/>
      <c r="K15" s="101" t="s">
        <v>128</v>
      </c>
      <c r="L15" s="17"/>
    </row>
    <row r="16" spans="1:12" ht="12.75">
      <c r="A16" s="12"/>
      <c r="B16" s="12"/>
      <c r="C16" s="12"/>
      <c r="D16" s="12"/>
      <c r="E16" s="18" t="s">
        <v>6</v>
      </c>
      <c r="F16" s="18"/>
      <c r="G16" s="18" t="s">
        <v>6</v>
      </c>
      <c r="I16" s="18" t="s">
        <v>6</v>
      </c>
      <c r="J16" s="18"/>
      <c r="K16" s="18" t="s">
        <v>6</v>
      </c>
      <c r="L16" s="17"/>
    </row>
    <row r="17" spans="1:12" ht="12.75">
      <c r="A17" s="12"/>
      <c r="B17" s="12"/>
      <c r="C17" s="12"/>
      <c r="D17" s="12"/>
      <c r="E17" s="17"/>
      <c r="F17" s="17"/>
      <c r="I17" s="17"/>
      <c r="J17" s="17"/>
      <c r="K17" s="17"/>
      <c r="L17" s="40"/>
    </row>
    <row r="18" spans="1:12" ht="12.75">
      <c r="A18" s="12"/>
      <c r="B18" s="12"/>
      <c r="C18" s="12"/>
      <c r="D18" s="12"/>
      <c r="E18" s="12"/>
      <c r="F18" s="12"/>
      <c r="G18" s="18"/>
      <c r="I18" s="12"/>
      <c r="J18" s="12"/>
      <c r="K18" s="12"/>
      <c r="L18" s="21"/>
    </row>
    <row r="19" spans="1:12" ht="12.75">
      <c r="A19" s="12" t="s">
        <v>7</v>
      </c>
      <c r="B19" s="12" t="s">
        <v>85</v>
      </c>
      <c r="C19" s="12"/>
      <c r="D19" s="12"/>
      <c r="E19" s="22">
        <v>23979</v>
      </c>
      <c r="F19" s="22"/>
      <c r="G19" s="22">
        <v>24037</v>
      </c>
      <c r="H19" s="22"/>
      <c r="I19" s="41">
        <f>E19</f>
        <v>23979</v>
      </c>
      <c r="J19" s="22"/>
      <c r="K19" s="41">
        <v>24037</v>
      </c>
      <c r="L19" s="21"/>
    </row>
    <row r="20" spans="1:12" ht="12.75">
      <c r="A20" s="12"/>
      <c r="B20" s="12"/>
      <c r="C20" s="12"/>
      <c r="D20" s="12"/>
      <c r="E20" s="21"/>
      <c r="F20" s="21"/>
      <c r="G20" s="21"/>
      <c r="H20" s="21"/>
      <c r="I20" s="21"/>
      <c r="J20" s="21"/>
      <c r="K20" s="21"/>
      <c r="L20" s="21"/>
    </row>
    <row r="21" spans="1:12" ht="12.75">
      <c r="A21" s="12"/>
      <c r="B21" s="12" t="s">
        <v>86</v>
      </c>
      <c r="C21" s="12"/>
      <c r="D21" s="12"/>
      <c r="E21" s="23">
        <v>-14577</v>
      </c>
      <c r="F21" s="21"/>
      <c r="G21" s="23">
        <v>-11683</v>
      </c>
      <c r="H21" s="21"/>
      <c r="I21" s="42">
        <f>E21</f>
        <v>-14577</v>
      </c>
      <c r="J21" s="42"/>
      <c r="K21" s="42">
        <v>-11683</v>
      </c>
      <c r="L21" s="21"/>
    </row>
    <row r="22" spans="1:12" ht="12.75">
      <c r="A22" s="12"/>
      <c r="B22" s="12" t="s">
        <v>0</v>
      </c>
      <c r="C22" s="12"/>
      <c r="D22" s="12"/>
      <c r="E22" s="21">
        <f>SUM(E19:E21)</f>
        <v>9402</v>
      </c>
      <c r="F22" s="21"/>
      <c r="G22" s="21">
        <f>SUM(G19:G21)</f>
        <v>12354</v>
      </c>
      <c r="H22" s="21"/>
      <c r="I22" s="21">
        <f>I19+I21</f>
        <v>9402</v>
      </c>
      <c r="J22" s="21"/>
      <c r="K22" s="21">
        <f>K19+K21</f>
        <v>12354</v>
      </c>
      <c r="L22" s="21"/>
    </row>
    <row r="23" spans="1:12" ht="12.75">
      <c r="A23" s="12"/>
      <c r="B23" s="12"/>
      <c r="C23" s="12"/>
      <c r="D23" s="12"/>
      <c r="E23" s="21"/>
      <c r="F23" s="21"/>
      <c r="G23" s="21"/>
      <c r="H23" s="21"/>
      <c r="I23" s="22"/>
      <c r="J23" s="22"/>
      <c r="K23" s="22"/>
      <c r="L23" s="21"/>
    </row>
    <row r="24" spans="1:12" ht="12.75">
      <c r="A24" s="12" t="s">
        <v>8</v>
      </c>
      <c r="B24" s="12" t="s">
        <v>95</v>
      </c>
      <c r="C24" s="12"/>
      <c r="D24" s="12"/>
      <c r="E24" s="43">
        <v>0</v>
      </c>
      <c r="F24" s="43"/>
      <c r="G24" s="43">
        <v>0</v>
      </c>
      <c r="H24" s="43"/>
      <c r="I24" s="44">
        <v>0</v>
      </c>
      <c r="J24" s="43"/>
      <c r="K24" s="45">
        <v>0</v>
      </c>
      <c r="L24" s="21"/>
    </row>
    <row r="25" spans="1:12" ht="12.75">
      <c r="A25" s="12"/>
      <c r="B25" s="12"/>
      <c r="C25" s="12"/>
      <c r="D25" s="12"/>
      <c r="E25" s="21"/>
      <c r="F25" s="21"/>
      <c r="G25" s="21"/>
      <c r="H25" s="21"/>
      <c r="I25" s="21"/>
      <c r="J25" s="21"/>
      <c r="K25" s="21"/>
      <c r="L25" s="21"/>
    </row>
    <row r="26" spans="1:12" ht="12.75">
      <c r="A26" s="40" t="s">
        <v>9</v>
      </c>
      <c r="B26" s="12" t="s">
        <v>10</v>
      </c>
      <c r="C26" s="12"/>
      <c r="D26" s="12"/>
      <c r="E26" s="22">
        <v>410</v>
      </c>
      <c r="F26" s="22"/>
      <c r="G26" s="22">
        <v>430</v>
      </c>
      <c r="H26" s="21"/>
      <c r="I26" s="41">
        <f>E26</f>
        <v>410</v>
      </c>
      <c r="J26" s="22"/>
      <c r="K26" s="41">
        <v>430</v>
      </c>
      <c r="L26" s="21"/>
    </row>
    <row r="27" spans="1:12" ht="12.75">
      <c r="A27" s="12"/>
      <c r="B27" s="12"/>
      <c r="C27" s="12"/>
      <c r="D27" s="12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46" t="s">
        <v>11</v>
      </c>
      <c r="B28" s="12" t="s">
        <v>71</v>
      </c>
      <c r="C28" s="12"/>
      <c r="D28" s="12"/>
      <c r="E28" s="22">
        <v>-5302</v>
      </c>
      <c r="F28" s="22"/>
      <c r="G28" s="22">
        <v>-15157</v>
      </c>
      <c r="H28" s="22"/>
      <c r="I28" s="41">
        <f>E28</f>
        <v>-5302</v>
      </c>
      <c r="J28" s="41"/>
      <c r="K28" s="41">
        <v>-15157</v>
      </c>
      <c r="L28" s="21"/>
    </row>
    <row r="29" spans="1:12" ht="12.75">
      <c r="A29" s="46"/>
      <c r="B29" s="12"/>
      <c r="C29" s="12"/>
      <c r="D29" s="12"/>
      <c r="E29" s="22"/>
      <c r="F29" s="21"/>
      <c r="G29" s="22"/>
      <c r="H29" s="21"/>
      <c r="I29" s="41"/>
      <c r="J29" s="47"/>
      <c r="K29" s="41"/>
      <c r="L29" s="21"/>
    </row>
    <row r="30" spans="1:12" ht="12.75">
      <c r="A30" s="12" t="s">
        <v>12</v>
      </c>
      <c r="B30" s="12" t="s">
        <v>13</v>
      </c>
      <c r="C30" s="12"/>
      <c r="D30" s="12"/>
      <c r="E30" s="23">
        <v>0</v>
      </c>
      <c r="F30" s="21"/>
      <c r="G30" s="23">
        <v>3460</v>
      </c>
      <c r="H30" s="21"/>
      <c r="I30" s="23">
        <f>E30</f>
        <v>0</v>
      </c>
      <c r="J30" s="21"/>
      <c r="K30" s="23">
        <v>3460</v>
      </c>
      <c r="L30" s="21"/>
    </row>
    <row r="31" spans="1:12" ht="12.75">
      <c r="A31" s="46"/>
      <c r="B31" s="12"/>
      <c r="C31" s="12"/>
      <c r="D31" s="12"/>
      <c r="E31" s="21"/>
      <c r="F31" s="21"/>
      <c r="G31" s="21"/>
      <c r="H31" s="21"/>
      <c r="J31" s="21"/>
      <c r="L31" s="21"/>
    </row>
    <row r="32" spans="1:12" ht="12.75">
      <c r="A32" s="12" t="s">
        <v>14</v>
      </c>
      <c r="B32" s="12" t="s">
        <v>97</v>
      </c>
      <c r="C32" s="12"/>
      <c r="D32" s="12"/>
      <c r="E32" s="21">
        <f>E22+E26+E28+E30</f>
        <v>4510</v>
      </c>
      <c r="F32" s="21"/>
      <c r="G32" s="21">
        <f>G22+G26+G28+G30</f>
        <v>1087</v>
      </c>
      <c r="H32" s="21"/>
      <c r="I32" s="21">
        <f>E32</f>
        <v>4510</v>
      </c>
      <c r="J32" s="21"/>
      <c r="K32" s="21">
        <f>K22+K26+K28+K30</f>
        <v>1087</v>
      </c>
      <c r="L32" s="21"/>
    </row>
    <row r="33" spans="1:12" ht="12.75">
      <c r="A33" s="46"/>
      <c r="B33" s="12"/>
      <c r="C33" s="12"/>
      <c r="D33" s="12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12" t="s">
        <v>15</v>
      </c>
      <c r="B34" s="12" t="s">
        <v>87</v>
      </c>
      <c r="C34" s="12"/>
      <c r="D34" s="12"/>
      <c r="E34" s="21">
        <v>-2002</v>
      </c>
      <c r="F34" s="21"/>
      <c r="G34" s="21">
        <v>-2555</v>
      </c>
      <c r="H34" s="21"/>
      <c r="I34" s="47">
        <f>E34</f>
        <v>-2002</v>
      </c>
      <c r="J34" s="21"/>
      <c r="K34" s="47">
        <v>-2555</v>
      </c>
      <c r="L34" s="21"/>
    </row>
    <row r="35" spans="1:12" ht="12.75">
      <c r="A35" s="46"/>
      <c r="B35" s="12"/>
      <c r="C35" s="12"/>
      <c r="D35" s="12"/>
      <c r="E35" s="21"/>
      <c r="F35" s="21"/>
      <c r="G35" s="21"/>
      <c r="H35" s="21"/>
      <c r="I35" s="21"/>
      <c r="J35" s="21"/>
      <c r="K35" s="21"/>
      <c r="L35" s="21"/>
    </row>
    <row r="36" spans="1:12" ht="5.25" customHeight="1">
      <c r="A36" s="46"/>
      <c r="B36" s="12"/>
      <c r="C36" s="12"/>
      <c r="D36" s="12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7" t="s">
        <v>16</v>
      </c>
      <c r="B37" s="12" t="s">
        <v>17</v>
      </c>
      <c r="C37" s="12"/>
      <c r="D37" s="12"/>
      <c r="E37" s="21">
        <v>-95</v>
      </c>
      <c r="F37" s="21">
        <v>0</v>
      </c>
      <c r="G37" s="21">
        <v>71</v>
      </c>
      <c r="H37" s="21"/>
      <c r="I37" s="47">
        <f>E37</f>
        <v>-95</v>
      </c>
      <c r="J37" s="21"/>
      <c r="K37" s="47">
        <v>71</v>
      </c>
      <c r="L37" s="21"/>
    </row>
    <row r="38" spans="2:12" ht="12.75">
      <c r="B38" s="12"/>
      <c r="C38" s="12"/>
      <c r="D38" s="12"/>
      <c r="E38" s="23"/>
      <c r="F38" s="21"/>
      <c r="G38" s="23"/>
      <c r="H38" s="21"/>
      <c r="I38" s="23"/>
      <c r="J38" s="21"/>
      <c r="K38" s="23"/>
      <c r="L38" s="21"/>
    </row>
    <row r="39" spans="2:12" ht="5.25" customHeight="1">
      <c r="B39" s="12"/>
      <c r="C39" s="12"/>
      <c r="D39" s="12"/>
      <c r="E39" s="22"/>
      <c r="F39" s="21"/>
      <c r="G39" s="22"/>
      <c r="H39" s="21"/>
      <c r="I39" s="22"/>
      <c r="J39" s="21"/>
      <c r="K39" s="22"/>
      <c r="L39" s="21"/>
    </row>
    <row r="40" spans="1:12" ht="12.75">
      <c r="A40" s="12" t="s">
        <v>18</v>
      </c>
      <c r="B40" s="12" t="s">
        <v>19</v>
      </c>
      <c r="C40" s="12"/>
      <c r="D40" s="12"/>
      <c r="E40" s="21">
        <f>SUM(E32:E38)</f>
        <v>2413</v>
      </c>
      <c r="F40" s="21"/>
      <c r="G40" s="21">
        <f>SUM(G32:G38)</f>
        <v>-1397</v>
      </c>
      <c r="H40" s="21"/>
      <c r="I40" s="21">
        <f>SUM(I31:I38)</f>
        <v>2413</v>
      </c>
      <c r="J40" s="21"/>
      <c r="K40" s="21">
        <f>SUM(K31:K38)</f>
        <v>-1397</v>
      </c>
      <c r="L40" s="21"/>
    </row>
    <row r="41" spans="1:12" ht="6" customHeight="1">
      <c r="A41" s="16"/>
      <c r="B41" s="12"/>
      <c r="C41" s="12"/>
      <c r="D41" s="12"/>
      <c r="E41" s="21"/>
      <c r="F41" s="21"/>
      <c r="G41" s="21"/>
      <c r="H41" s="21"/>
      <c r="I41" s="21"/>
      <c r="J41" s="21"/>
      <c r="K41" s="21"/>
      <c r="L41" s="21"/>
    </row>
    <row r="42" spans="1:15" ht="12.75">
      <c r="A42" s="17" t="s">
        <v>20</v>
      </c>
      <c r="B42" s="12" t="s">
        <v>88</v>
      </c>
      <c r="C42" s="12"/>
      <c r="D42" s="12"/>
      <c r="E42" s="21">
        <v>-1684</v>
      </c>
      <c r="F42" s="21"/>
      <c r="G42" s="21">
        <v>-1440</v>
      </c>
      <c r="H42" s="21"/>
      <c r="I42" s="47">
        <f>E42</f>
        <v>-1684</v>
      </c>
      <c r="J42" s="21"/>
      <c r="K42" s="47">
        <v>-1440</v>
      </c>
      <c r="L42" s="48"/>
      <c r="N42" s="12"/>
      <c r="O42" s="12"/>
    </row>
    <row r="43" spans="1:15" ht="12.75">
      <c r="A43" s="12"/>
      <c r="B43" s="12"/>
      <c r="C43" s="12"/>
      <c r="D43" s="12"/>
      <c r="E43" s="49"/>
      <c r="G43" s="49"/>
      <c r="I43" s="49"/>
      <c r="K43" s="49"/>
      <c r="L43" s="48"/>
      <c r="N43" s="12"/>
      <c r="O43" s="12"/>
    </row>
    <row r="44" spans="1:15" ht="12.75">
      <c r="A44" s="17" t="s">
        <v>21</v>
      </c>
      <c r="B44" s="12" t="s">
        <v>22</v>
      </c>
      <c r="C44" s="12"/>
      <c r="D44" s="12"/>
      <c r="E44" s="21">
        <f>SUM(E39:E43)</f>
        <v>729</v>
      </c>
      <c r="F44" s="21"/>
      <c r="G44" s="21">
        <f>SUM(G39:G43)</f>
        <v>-2837</v>
      </c>
      <c r="H44" s="21"/>
      <c r="I44" s="21">
        <f>SUM(I39:I43)</f>
        <v>729</v>
      </c>
      <c r="J44" s="21"/>
      <c r="K44" s="21">
        <f>K40+K42</f>
        <v>-2837</v>
      </c>
      <c r="L44" s="12"/>
      <c r="N44" s="12"/>
      <c r="O44" s="12"/>
    </row>
    <row r="45" spans="1:15" ht="12.75">
      <c r="A45" s="17"/>
      <c r="B45" s="12"/>
      <c r="C45" s="12"/>
      <c r="D45" s="12"/>
      <c r="L45" s="12"/>
      <c r="N45" s="12"/>
      <c r="O45" s="12"/>
    </row>
    <row r="46" spans="1:15" ht="12.75">
      <c r="A46" s="17"/>
      <c r="B46" s="12" t="s">
        <v>23</v>
      </c>
      <c r="C46" s="12"/>
      <c r="D46" s="12"/>
      <c r="E46" s="21">
        <v>-369</v>
      </c>
      <c r="F46" s="21"/>
      <c r="G46" s="21">
        <v>223</v>
      </c>
      <c r="H46" s="21"/>
      <c r="I46" s="47">
        <f>E46</f>
        <v>-369</v>
      </c>
      <c r="J46" s="21"/>
      <c r="K46" s="47">
        <v>223</v>
      </c>
      <c r="L46" s="12"/>
      <c r="N46" s="12"/>
      <c r="O46" s="12"/>
    </row>
    <row r="47" spans="1:15" ht="12.75">
      <c r="A47" s="17"/>
      <c r="B47" s="12"/>
      <c r="C47" s="12"/>
      <c r="D47" s="12"/>
      <c r="E47" s="50"/>
      <c r="F47" s="7"/>
      <c r="G47" s="50"/>
      <c r="H47" s="22"/>
      <c r="I47" s="50"/>
      <c r="J47" s="22"/>
      <c r="K47" s="50"/>
      <c r="L47" s="12"/>
      <c r="N47" s="12"/>
      <c r="O47" s="12"/>
    </row>
    <row r="48" spans="1:15" ht="13.5" thickBot="1">
      <c r="A48" s="17" t="s">
        <v>24</v>
      </c>
      <c r="B48" s="12" t="s">
        <v>25</v>
      </c>
      <c r="C48" s="12"/>
      <c r="D48" s="12"/>
      <c r="E48" s="51">
        <f>E44+E46</f>
        <v>360</v>
      </c>
      <c r="F48" s="21"/>
      <c r="G48" s="51">
        <f>G44+G46</f>
        <v>-2614</v>
      </c>
      <c r="H48" s="21"/>
      <c r="I48" s="51">
        <f>I44+I46</f>
        <v>360</v>
      </c>
      <c r="J48" s="37">
        <f>J44+J46</f>
        <v>0</v>
      </c>
      <c r="K48" s="51">
        <f>K44+K46</f>
        <v>-2614</v>
      </c>
      <c r="L48" s="12"/>
      <c r="N48" s="12"/>
      <c r="O48" s="12"/>
    </row>
    <row r="49" spans="1:15" ht="13.5" thickTop="1">
      <c r="A49" s="17"/>
      <c r="B49" s="12"/>
      <c r="C49" s="12"/>
      <c r="D49" s="12"/>
      <c r="L49" s="12"/>
      <c r="N49" s="12"/>
      <c r="O49" s="12"/>
    </row>
    <row r="50" spans="1:15" ht="12.75">
      <c r="A50" s="17">
        <v>3</v>
      </c>
      <c r="B50" s="12" t="s">
        <v>131</v>
      </c>
      <c r="C50" s="12"/>
      <c r="D50" s="12"/>
      <c r="E50" s="21"/>
      <c r="F50" s="21"/>
      <c r="G50" s="21"/>
      <c r="H50" s="21"/>
      <c r="J50" s="21"/>
      <c r="K50" s="21"/>
      <c r="L50" s="12"/>
      <c r="M50" s="21"/>
      <c r="N50" s="12"/>
      <c r="O50" s="12"/>
    </row>
    <row r="51" spans="1:15" ht="12.75">
      <c r="A51" s="17"/>
      <c r="B51" s="12"/>
      <c r="C51" s="12"/>
      <c r="D51" s="12"/>
      <c r="E51" s="21"/>
      <c r="F51" s="21"/>
      <c r="G51" s="21"/>
      <c r="H51" s="21"/>
      <c r="J51" s="21"/>
      <c r="K51" s="21"/>
      <c r="L51" s="12"/>
      <c r="M51" s="21"/>
      <c r="N51" s="12"/>
      <c r="O51" s="12"/>
    </row>
    <row r="52" spans="1:15" ht="13.5" thickBot="1">
      <c r="A52" s="17"/>
      <c r="B52" s="12" t="s">
        <v>129</v>
      </c>
      <c r="C52" s="12"/>
      <c r="D52" s="12"/>
      <c r="E52" s="52">
        <f>E48/100000*100</f>
        <v>0.36</v>
      </c>
      <c r="G52" s="52">
        <f>G48/70000*100</f>
        <v>-3.7342857142857144</v>
      </c>
      <c r="H52" s="21"/>
      <c r="I52" s="52">
        <f>I48/100000*100</f>
        <v>0.36</v>
      </c>
      <c r="J52" s="25"/>
      <c r="K52" s="52">
        <f>K48/70000*100</f>
        <v>-3.7342857142857144</v>
      </c>
      <c r="L52" s="12"/>
      <c r="N52" s="12"/>
      <c r="O52" s="12"/>
    </row>
    <row r="53" spans="1:15" ht="6.75" customHeight="1" thickTop="1">
      <c r="A53" s="17"/>
      <c r="B53" s="12"/>
      <c r="C53" s="12"/>
      <c r="D53" s="12"/>
      <c r="E53" s="21"/>
      <c r="F53" s="21"/>
      <c r="G53" s="21"/>
      <c r="H53" s="21"/>
      <c r="I53" s="21"/>
      <c r="J53" s="21"/>
      <c r="K53" s="21"/>
      <c r="L53" s="12"/>
      <c r="N53" s="12"/>
      <c r="O53" s="12"/>
    </row>
    <row r="54" spans="1:15" ht="12.75">
      <c r="A54" s="17"/>
      <c r="B54" s="12" t="s">
        <v>130</v>
      </c>
      <c r="C54" s="12"/>
      <c r="D54" s="12"/>
      <c r="E54" s="21"/>
      <c r="F54" s="21"/>
      <c r="G54" s="21"/>
      <c r="H54" s="21"/>
      <c r="I54" s="21"/>
      <c r="J54" s="21"/>
      <c r="K54" s="21"/>
      <c r="L54" s="12"/>
      <c r="N54" s="12"/>
      <c r="O54" s="12"/>
    </row>
    <row r="55" spans="1:15" ht="13.5" thickBot="1">
      <c r="A55" s="17"/>
      <c r="B55" s="12" t="s">
        <v>66</v>
      </c>
      <c r="C55" s="12"/>
      <c r="D55" s="12"/>
      <c r="E55" s="53">
        <v>0</v>
      </c>
      <c r="F55" s="54"/>
      <c r="G55" s="53">
        <v>0</v>
      </c>
      <c r="H55" s="21"/>
      <c r="I55" s="53">
        <v>0</v>
      </c>
      <c r="J55" s="54"/>
      <c r="K55" s="55">
        <v>0</v>
      </c>
      <c r="L55" s="12"/>
      <c r="N55" s="12"/>
      <c r="O55" s="12"/>
    </row>
    <row r="56" spans="1:15" ht="13.5" thickTop="1">
      <c r="A56" s="17"/>
      <c r="B56" s="12"/>
      <c r="C56" s="12"/>
      <c r="D56" s="12"/>
      <c r="E56" s="21"/>
      <c r="F56" s="21"/>
      <c r="G56" s="21"/>
      <c r="H56" s="21"/>
      <c r="I56" s="21"/>
      <c r="J56" s="21"/>
      <c r="K56" s="21"/>
      <c r="L56" s="12"/>
      <c r="M56" s="12"/>
      <c r="N56" s="12"/>
      <c r="O56" s="12"/>
    </row>
    <row r="57" spans="1:15" ht="12.75">
      <c r="A57" s="19"/>
      <c r="B57" s="12"/>
      <c r="C57" s="12"/>
      <c r="D57" s="12"/>
      <c r="E57" s="21"/>
      <c r="F57" s="21"/>
      <c r="G57" s="21"/>
      <c r="H57" s="21"/>
      <c r="I57" s="21"/>
      <c r="J57" s="21"/>
      <c r="K57" s="56"/>
      <c r="L57" s="12"/>
      <c r="M57" s="12"/>
      <c r="N57" s="12"/>
      <c r="O57" s="12"/>
    </row>
    <row r="58" spans="1:15" ht="12.75">
      <c r="A58" s="16"/>
      <c r="B58" s="12"/>
      <c r="C58" s="12"/>
      <c r="D58" s="12"/>
      <c r="E58" s="21"/>
      <c r="F58" s="21"/>
      <c r="G58" s="21"/>
      <c r="H58" s="21"/>
      <c r="I58" s="21"/>
      <c r="J58" s="21"/>
      <c r="K58" s="21"/>
      <c r="L58" s="12"/>
      <c r="M58" s="12"/>
      <c r="N58" s="12"/>
      <c r="O58" s="12"/>
    </row>
    <row r="59" spans="1:15" ht="12.75">
      <c r="A59" s="24" t="s">
        <v>26</v>
      </c>
      <c r="B59" s="12"/>
      <c r="C59" s="12"/>
      <c r="D59" s="12"/>
      <c r="E59" s="21"/>
      <c r="F59" s="21"/>
      <c r="G59" s="21"/>
      <c r="H59" s="21"/>
      <c r="I59" s="21"/>
      <c r="J59" s="21"/>
      <c r="K59" s="21"/>
      <c r="L59" s="12"/>
      <c r="M59" s="12"/>
      <c r="N59" s="12"/>
      <c r="O59" s="12"/>
    </row>
    <row r="60" spans="1:15" ht="12.75">
      <c r="A60" s="24" t="s">
        <v>65</v>
      </c>
      <c r="B60" s="12"/>
      <c r="C60" s="12"/>
      <c r="D60" s="12"/>
      <c r="E60" s="21"/>
      <c r="F60" s="21"/>
      <c r="G60" s="15"/>
      <c r="H60" s="21"/>
      <c r="I60" s="21"/>
      <c r="J60" s="21"/>
      <c r="K60" s="21"/>
      <c r="L60" s="12"/>
      <c r="M60" s="12"/>
      <c r="N60" s="12"/>
      <c r="O60" s="12"/>
    </row>
    <row r="61" spans="2:15" ht="12.75">
      <c r="B61" s="12"/>
      <c r="C61" s="12"/>
      <c r="D61" s="12"/>
      <c r="E61" s="21"/>
      <c r="F61" s="21"/>
      <c r="G61" s="21"/>
      <c r="H61" s="21"/>
      <c r="I61" s="21"/>
      <c r="J61" s="21"/>
      <c r="K61" s="21"/>
      <c r="L61" s="12"/>
      <c r="M61" s="12"/>
      <c r="N61" s="12"/>
      <c r="O61" s="12"/>
    </row>
    <row r="62" spans="3:15" ht="12.75">
      <c r="C62" s="15"/>
      <c r="D62" s="15"/>
      <c r="E62" s="57"/>
      <c r="F62" s="57"/>
      <c r="G62" s="57"/>
      <c r="H62" s="21"/>
      <c r="I62" s="21"/>
      <c r="J62" s="21"/>
      <c r="K62" s="21"/>
      <c r="L62" s="12"/>
      <c r="M62" s="12"/>
      <c r="N62" s="12"/>
      <c r="O62" s="12"/>
    </row>
    <row r="63" spans="2:15" ht="12.75">
      <c r="B63" s="12"/>
      <c r="C63" s="12"/>
      <c r="D63" s="12"/>
      <c r="E63" s="21"/>
      <c r="F63" s="21"/>
      <c r="G63" s="21"/>
      <c r="H63" s="21"/>
      <c r="I63" s="21"/>
      <c r="J63" s="21"/>
      <c r="K63" s="21"/>
      <c r="L63" s="12"/>
      <c r="M63" s="12"/>
      <c r="N63" s="12"/>
      <c r="O63" s="12"/>
    </row>
    <row r="64" spans="2:15" ht="12.75">
      <c r="B64" s="12"/>
      <c r="C64" s="12"/>
      <c r="D64" s="12"/>
      <c r="E64" s="21"/>
      <c r="F64" s="21"/>
      <c r="G64" s="21"/>
      <c r="H64" s="21"/>
      <c r="I64" s="21"/>
      <c r="J64" s="21"/>
      <c r="K64" s="21"/>
      <c r="L64" s="12"/>
      <c r="M64" s="12"/>
      <c r="N64" s="12"/>
      <c r="O64" s="12"/>
    </row>
    <row r="65" spans="2:15" ht="12.75">
      <c r="B65" s="12"/>
      <c r="C65" s="12"/>
      <c r="D65" s="12"/>
      <c r="E65" s="21"/>
      <c r="F65" s="21"/>
      <c r="G65" s="21"/>
      <c r="H65" s="21"/>
      <c r="I65" s="21"/>
      <c r="J65" s="21"/>
      <c r="K65" s="21"/>
      <c r="L65" s="12"/>
      <c r="M65" s="12"/>
      <c r="N65" s="12"/>
      <c r="O65" s="12"/>
    </row>
    <row r="66" spans="2:15" ht="12.75">
      <c r="B66" s="12"/>
      <c r="C66" s="12"/>
      <c r="D66" s="12"/>
      <c r="E66" s="21"/>
      <c r="F66" s="21"/>
      <c r="G66" s="21"/>
      <c r="H66" s="21"/>
      <c r="I66" s="21"/>
      <c r="J66" s="21"/>
      <c r="K66" s="21"/>
      <c r="L66" s="12"/>
      <c r="M66" s="12"/>
      <c r="N66" s="12"/>
      <c r="O66" s="12"/>
    </row>
    <row r="67" spans="5:12" ht="12.75">
      <c r="E67" s="12"/>
      <c r="F67" s="12"/>
      <c r="G67" s="12"/>
      <c r="H67" s="12"/>
      <c r="I67" s="12"/>
      <c r="J67" s="12"/>
      <c r="K67" s="12"/>
      <c r="L67" s="12"/>
    </row>
    <row r="68" spans="5:11" ht="12.75">
      <c r="E68" s="12"/>
      <c r="F68" s="12"/>
      <c r="G68" s="12"/>
      <c r="H68" s="12"/>
      <c r="I68" s="12"/>
      <c r="J68" s="12"/>
      <c r="K68" s="12"/>
    </row>
    <row r="69" spans="5:11" ht="12.75">
      <c r="E69" s="12"/>
      <c r="F69" s="12"/>
      <c r="G69" s="12"/>
      <c r="H69" s="12"/>
      <c r="I69" s="12"/>
      <c r="J69" s="12"/>
      <c r="K69" s="12"/>
    </row>
  </sheetData>
  <mergeCells count="2">
    <mergeCell ref="E10:G10"/>
    <mergeCell ref="I10:K10"/>
  </mergeCells>
  <printOptions/>
  <pageMargins left="0.75" right="0.55" top="0.46" bottom="0.34" header="0.31" footer="0.39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1.8515625" style="0" customWidth="1"/>
    <col min="3" max="3" width="12.00390625" style="0" customWidth="1"/>
    <col min="4" max="4" width="1.28515625" style="0" customWidth="1"/>
    <col min="5" max="5" width="14.00390625" style="0" customWidth="1"/>
    <col min="6" max="6" width="1.1484375" style="0" customWidth="1"/>
    <col min="7" max="7" width="0.9921875" style="0" customWidth="1"/>
    <col min="8" max="8" width="15.421875" style="0" customWidth="1"/>
    <col min="9" max="9" width="1.28515625" style="0" customWidth="1"/>
    <col min="10" max="10" width="14.7109375" style="0" customWidth="1"/>
  </cols>
  <sheetData>
    <row r="1" spans="1:13" ht="15">
      <c r="A1" s="11" t="s">
        <v>111</v>
      </c>
      <c r="M1" s="14"/>
    </row>
    <row r="2" ht="12.75">
      <c r="A2" s="12" t="s">
        <v>112</v>
      </c>
    </row>
    <row r="3" ht="12.75">
      <c r="A3" s="12" t="s">
        <v>113</v>
      </c>
    </row>
    <row r="4" ht="12.75">
      <c r="A4" s="12"/>
    </row>
    <row r="5" ht="12.75">
      <c r="A5" s="1" t="s">
        <v>27</v>
      </c>
    </row>
    <row r="6" ht="12.75">
      <c r="A6" s="1" t="s">
        <v>67</v>
      </c>
    </row>
    <row r="7" ht="12.75">
      <c r="A7" s="12" t="s">
        <v>1</v>
      </c>
    </row>
    <row r="8" ht="12.75">
      <c r="A8" s="12"/>
    </row>
    <row r="9" ht="12.75">
      <c r="A9" s="12"/>
    </row>
    <row r="10" spans="3:10" ht="12.75">
      <c r="C10" s="35"/>
      <c r="D10" s="35"/>
      <c r="E10" s="68" t="s">
        <v>118</v>
      </c>
      <c r="F10" s="35"/>
      <c r="G10" s="35"/>
      <c r="H10" s="35"/>
      <c r="I10" s="35"/>
      <c r="J10" s="35"/>
    </row>
    <row r="11" spans="3:10" ht="12.75">
      <c r="C11" s="35"/>
      <c r="D11" s="35"/>
      <c r="E11" s="68" t="s">
        <v>119</v>
      </c>
      <c r="F11" s="35"/>
      <c r="G11" s="35"/>
      <c r="H11" s="68" t="s">
        <v>119</v>
      </c>
      <c r="I11" s="35"/>
      <c r="J11" s="35"/>
    </row>
    <row r="12" spans="3:10" ht="12.75">
      <c r="C12" s="68" t="s">
        <v>89</v>
      </c>
      <c r="D12" s="35"/>
      <c r="E12" s="68" t="s">
        <v>120</v>
      </c>
      <c r="F12" s="35"/>
      <c r="G12" s="35"/>
      <c r="H12" s="68" t="s">
        <v>122</v>
      </c>
      <c r="I12" s="35"/>
      <c r="J12" s="35" t="s">
        <v>98</v>
      </c>
    </row>
    <row r="13" spans="3:10" ht="12.75">
      <c r="C13" s="35"/>
      <c r="D13" s="35"/>
      <c r="E13" s="68" t="s">
        <v>121</v>
      </c>
      <c r="F13" s="35"/>
      <c r="G13" s="35"/>
      <c r="H13" s="68" t="s">
        <v>123</v>
      </c>
      <c r="I13" s="35"/>
      <c r="J13" s="35"/>
    </row>
    <row r="14" spans="3:10" ht="12.75"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58" t="s">
        <v>68</v>
      </c>
      <c r="C15" s="35" t="s">
        <v>115</v>
      </c>
      <c r="D15" s="35"/>
      <c r="E15" s="35" t="s">
        <v>115</v>
      </c>
      <c r="F15" s="35"/>
      <c r="G15" s="35"/>
      <c r="H15" s="35" t="s">
        <v>115</v>
      </c>
      <c r="I15" s="35"/>
      <c r="J15" s="35" t="s">
        <v>115</v>
      </c>
    </row>
    <row r="18" spans="1:11" ht="12.75">
      <c r="A18" t="s">
        <v>103</v>
      </c>
      <c r="C18" s="63">
        <v>100000</v>
      </c>
      <c r="D18" s="63"/>
      <c r="E18" s="63">
        <v>172770</v>
      </c>
      <c r="F18" s="63"/>
      <c r="G18" s="63"/>
      <c r="H18" s="63">
        <v>65053</v>
      </c>
      <c r="I18" s="63"/>
      <c r="J18" s="63">
        <f>SUM(C18:I18)</f>
        <v>337823</v>
      </c>
      <c r="K18" s="27"/>
    </row>
    <row r="19" spans="3:10" ht="12.75">
      <c r="C19" s="59"/>
      <c r="D19" s="59"/>
      <c r="E19" s="59"/>
      <c r="F19" s="59"/>
      <c r="G19" s="59"/>
      <c r="H19" s="59"/>
      <c r="I19" s="59"/>
      <c r="J19" s="59"/>
    </row>
    <row r="20" spans="1:10" ht="12.75">
      <c r="A20" t="s">
        <v>104</v>
      </c>
      <c r="C20" s="59">
        <v>0</v>
      </c>
      <c r="D20" s="59"/>
      <c r="E20" s="59">
        <v>0</v>
      </c>
      <c r="F20" s="59"/>
      <c r="G20" s="59"/>
      <c r="H20" s="59">
        <v>360</v>
      </c>
      <c r="I20" s="59"/>
      <c r="J20" s="59">
        <f>SUM(C20:I20)</f>
        <v>360</v>
      </c>
    </row>
    <row r="21" spans="3:10" ht="12.75">
      <c r="C21" s="59"/>
      <c r="D21" s="59"/>
      <c r="E21" s="59"/>
      <c r="F21" s="59"/>
      <c r="G21" s="59"/>
      <c r="H21" s="59"/>
      <c r="I21" s="59"/>
      <c r="J21" s="59"/>
    </row>
    <row r="22" spans="1:10" ht="13.5" thickBot="1">
      <c r="A22" t="s">
        <v>105</v>
      </c>
      <c r="C22" s="64">
        <f>SUM(C18:C20)</f>
        <v>100000</v>
      </c>
      <c r="E22" s="64">
        <f>SUM(E18:E20)</f>
        <v>172770</v>
      </c>
      <c r="H22" s="64">
        <f>SUM(H18:H20)</f>
        <v>65413</v>
      </c>
      <c r="J22" s="64">
        <f>SUM(J18:J20)</f>
        <v>338183</v>
      </c>
    </row>
    <row r="23" ht="13.5" thickTop="1"/>
    <row r="25" spans="5:8" ht="12.75">
      <c r="E25" s="68" t="s">
        <v>118</v>
      </c>
      <c r="F25" s="35"/>
      <c r="G25" s="35"/>
      <c r="H25" s="35"/>
    </row>
    <row r="26" spans="3:10" ht="12.75">
      <c r="C26" s="35"/>
      <c r="D26" s="35"/>
      <c r="E26" s="68" t="s">
        <v>119</v>
      </c>
      <c r="F26" s="35"/>
      <c r="G26" s="35"/>
      <c r="H26" s="68" t="s">
        <v>119</v>
      </c>
      <c r="I26" s="35"/>
      <c r="J26" s="35"/>
    </row>
    <row r="27" spans="3:10" ht="12.75">
      <c r="C27" s="35"/>
      <c r="D27" s="35"/>
      <c r="E27" s="68" t="s">
        <v>120</v>
      </c>
      <c r="F27" s="35"/>
      <c r="G27" s="35"/>
      <c r="H27" s="68" t="s">
        <v>122</v>
      </c>
      <c r="I27" s="35"/>
      <c r="J27" s="35"/>
    </row>
    <row r="28" spans="3:10" ht="12.75">
      <c r="C28" s="35" t="s">
        <v>89</v>
      </c>
      <c r="D28" s="35"/>
      <c r="E28" s="68" t="s">
        <v>121</v>
      </c>
      <c r="F28" s="35"/>
      <c r="G28" s="35"/>
      <c r="H28" s="68" t="s">
        <v>123</v>
      </c>
      <c r="I28" s="35"/>
      <c r="J28" s="35" t="s">
        <v>98</v>
      </c>
    </row>
    <row r="29" spans="3:10" ht="12.75">
      <c r="C29" s="35"/>
      <c r="D29" s="35"/>
      <c r="E29" s="35"/>
      <c r="F29" s="35"/>
      <c r="G29" s="35"/>
      <c r="H29" s="35"/>
      <c r="I29" s="35"/>
      <c r="J29" s="35"/>
    </row>
    <row r="30" spans="1:10" ht="12.75">
      <c r="A30" s="58" t="s">
        <v>28</v>
      </c>
      <c r="C30" s="35" t="s">
        <v>115</v>
      </c>
      <c r="D30" s="35"/>
      <c r="E30" s="35" t="s">
        <v>115</v>
      </c>
      <c r="F30" s="35"/>
      <c r="G30" s="35"/>
      <c r="H30" s="35" t="s">
        <v>115</v>
      </c>
      <c r="I30" s="35"/>
      <c r="J30" s="35" t="s">
        <v>115</v>
      </c>
    </row>
    <row r="32" ht="12.75">
      <c r="A32" t="s">
        <v>29</v>
      </c>
    </row>
    <row r="33" spans="1:10" ht="12.75">
      <c r="A33" t="s">
        <v>30</v>
      </c>
      <c r="C33" s="59">
        <v>70000</v>
      </c>
      <c r="D33" s="59"/>
      <c r="E33" s="59">
        <v>190497</v>
      </c>
      <c r="F33" s="59"/>
      <c r="G33" s="59"/>
      <c r="H33" s="59">
        <v>62910</v>
      </c>
      <c r="I33" s="59"/>
      <c r="J33" s="59">
        <f>SUM(C33:H33)</f>
        <v>323407</v>
      </c>
    </row>
    <row r="34" spans="1:10" ht="12.75">
      <c r="A34" t="s">
        <v>31</v>
      </c>
      <c r="C34" s="60">
        <v>0</v>
      </c>
      <c r="D34" s="59"/>
      <c r="E34" s="60">
        <v>0</v>
      </c>
      <c r="F34" s="59"/>
      <c r="G34" s="59"/>
      <c r="H34" s="65">
        <v>-400</v>
      </c>
      <c r="I34" s="59"/>
      <c r="J34" s="60">
        <f>SUM(C34:H34)</f>
        <v>-400</v>
      </c>
    </row>
    <row r="35" spans="1:10" ht="12.75">
      <c r="A35" t="s">
        <v>32</v>
      </c>
      <c r="C35" s="59">
        <f>SUM(C33:C34)</f>
        <v>70000</v>
      </c>
      <c r="D35" s="59"/>
      <c r="E35" s="59">
        <f>SUM(E33:E34)</f>
        <v>190497</v>
      </c>
      <c r="F35" s="59"/>
      <c r="G35" s="59"/>
      <c r="H35" s="59">
        <f>SUM(H33:H34)</f>
        <v>62510</v>
      </c>
      <c r="I35" s="59"/>
      <c r="J35" s="59">
        <f>SUM(J33:J34)</f>
        <v>323007</v>
      </c>
    </row>
    <row r="36" spans="3:10" ht="12.75">
      <c r="C36" s="59"/>
      <c r="D36" s="59"/>
      <c r="E36" s="59"/>
      <c r="F36" s="59"/>
      <c r="G36" s="59"/>
      <c r="H36" s="59"/>
      <c r="I36" s="59"/>
      <c r="J36" s="59"/>
    </row>
    <row r="37" spans="1:10" ht="12.75">
      <c r="A37" t="s">
        <v>33</v>
      </c>
      <c r="C37" s="59">
        <v>0</v>
      </c>
      <c r="D37" s="59"/>
      <c r="E37" s="59">
        <v>0</v>
      </c>
      <c r="F37" s="59"/>
      <c r="G37" s="59"/>
      <c r="H37" s="59">
        <v>-2614</v>
      </c>
      <c r="I37" s="59"/>
      <c r="J37" s="59">
        <f>SUM(C37:I37)</f>
        <v>-2614</v>
      </c>
    </row>
    <row r="38" spans="3:10" ht="12.75">
      <c r="C38" s="59"/>
      <c r="D38" s="59"/>
      <c r="E38" s="59"/>
      <c r="F38" s="59"/>
      <c r="G38" s="59"/>
      <c r="H38" s="59"/>
      <c r="I38" s="59"/>
      <c r="J38" s="59"/>
    </row>
    <row r="39" spans="1:10" ht="13.5" thickBot="1">
      <c r="A39" t="s">
        <v>34</v>
      </c>
      <c r="C39" s="28">
        <f>SUM(C35:C38)</f>
        <v>70000</v>
      </c>
      <c r="D39" s="26"/>
      <c r="E39" s="28">
        <f>SUM(E35:E38)</f>
        <v>190497</v>
      </c>
      <c r="F39" s="26"/>
      <c r="G39" s="26"/>
      <c r="H39" s="28">
        <f>SUM(H35:H38)</f>
        <v>59896</v>
      </c>
      <c r="I39" s="26"/>
      <c r="J39" s="28">
        <f>SUM(J35:J38)</f>
        <v>320393</v>
      </c>
    </row>
    <row r="40" ht="13.5" thickTop="1"/>
    <row r="45" ht="12.75">
      <c r="A45" t="s">
        <v>73</v>
      </c>
    </row>
    <row r="46" ht="12.75">
      <c r="A46" t="s">
        <v>74</v>
      </c>
    </row>
    <row r="70" ht="12.75" hidden="1"/>
  </sheetData>
  <printOptions/>
  <pageMargins left="0.75" right="0.57" top="0.49" bottom="0.4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4.28125" style="3" customWidth="1"/>
    <col min="2" max="5" width="9.140625" style="3" customWidth="1"/>
    <col min="6" max="6" width="11.7109375" style="3" customWidth="1"/>
    <col min="7" max="7" width="2.140625" style="3" customWidth="1"/>
    <col min="8" max="8" width="11.7109375" style="3" customWidth="1"/>
    <col min="9" max="9" width="11.00390625" style="3" customWidth="1"/>
    <col min="10" max="10" width="9.140625" style="3" customWidth="1"/>
    <col min="11" max="11" width="2.28125" style="3" customWidth="1"/>
    <col min="12" max="16384" width="9.140625" style="3" customWidth="1"/>
  </cols>
  <sheetData>
    <row r="1" spans="1:12" ht="12">
      <c r="A1" s="2" t="s">
        <v>111</v>
      </c>
      <c r="G1" s="89"/>
      <c r="I1" s="90"/>
      <c r="L1" s="29"/>
    </row>
    <row r="2" spans="1:7" ht="12">
      <c r="A2" s="3" t="s">
        <v>112</v>
      </c>
      <c r="G2" s="34"/>
    </row>
    <row r="3" spans="1:10" ht="12">
      <c r="A3" s="3" t="s">
        <v>113</v>
      </c>
      <c r="J3" s="10"/>
    </row>
    <row r="4" ht="12">
      <c r="J4" s="10"/>
    </row>
    <row r="5" ht="12">
      <c r="A5" s="2" t="s">
        <v>35</v>
      </c>
    </row>
    <row r="6" ht="12">
      <c r="A6" s="2" t="s">
        <v>90</v>
      </c>
    </row>
    <row r="7" ht="12">
      <c r="A7" s="3" t="s">
        <v>1</v>
      </c>
    </row>
    <row r="8" spans="6:12" ht="14.25" customHeight="1">
      <c r="F8" s="103"/>
      <c r="G8" s="103"/>
      <c r="H8" s="103"/>
      <c r="J8" s="103"/>
      <c r="K8" s="103"/>
      <c r="L8" s="103"/>
    </row>
    <row r="9" spans="6:12" ht="12">
      <c r="F9" s="8" t="s">
        <v>114</v>
      </c>
      <c r="G9" s="2"/>
      <c r="H9" s="8" t="s">
        <v>114</v>
      </c>
      <c r="J9" s="84"/>
      <c r="L9" s="84"/>
    </row>
    <row r="10" spans="6:12" ht="12">
      <c r="F10" s="104" t="s">
        <v>127</v>
      </c>
      <c r="G10" s="2"/>
      <c r="H10" s="104" t="s">
        <v>132</v>
      </c>
      <c r="J10" s="85"/>
      <c r="L10" s="85"/>
    </row>
    <row r="11" spans="6:12" ht="12">
      <c r="F11" s="86" t="s">
        <v>115</v>
      </c>
      <c r="G11" s="2"/>
      <c r="H11" s="86" t="s">
        <v>115</v>
      </c>
      <c r="J11" s="84"/>
      <c r="L11" s="84"/>
    </row>
    <row r="12" spans="6:12" ht="12">
      <c r="F12" s="86"/>
      <c r="G12" s="2"/>
      <c r="H12" s="86"/>
      <c r="J12" s="84"/>
      <c r="L12" s="84"/>
    </row>
    <row r="13" spans="1:12" ht="11.25" customHeight="1">
      <c r="A13" s="3" t="s">
        <v>36</v>
      </c>
      <c r="F13" s="8"/>
      <c r="G13" s="2"/>
      <c r="H13" s="8"/>
      <c r="J13" s="84"/>
      <c r="L13" s="84"/>
    </row>
    <row r="14" spans="2:12" ht="12">
      <c r="B14" s="3" t="s">
        <v>37</v>
      </c>
      <c r="F14" s="6">
        <v>91202</v>
      </c>
      <c r="G14" s="6"/>
      <c r="H14" s="6">
        <v>91631</v>
      </c>
      <c r="I14" s="33"/>
      <c r="J14" s="84"/>
      <c r="L14" s="84"/>
    </row>
    <row r="15" spans="2:12" ht="12">
      <c r="B15" s="3" t="s">
        <v>38</v>
      </c>
      <c r="F15" s="6">
        <v>27121</v>
      </c>
      <c r="G15" s="6"/>
      <c r="H15" s="6">
        <v>27650</v>
      </c>
      <c r="I15" s="33"/>
      <c r="J15" s="84"/>
      <c r="L15" s="84"/>
    </row>
    <row r="16" spans="2:12" ht="12">
      <c r="B16" s="3" t="s">
        <v>39</v>
      </c>
      <c r="F16" s="6">
        <v>4096</v>
      </c>
      <c r="H16" s="6">
        <v>1714</v>
      </c>
      <c r="I16" s="33"/>
      <c r="J16" s="84"/>
      <c r="L16" s="84"/>
    </row>
    <row r="17" spans="2:12" ht="12">
      <c r="B17" s="3" t="s">
        <v>40</v>
      </c>
      <c r="F17" s="6">
        <v>22881</v>
      </c>
      <c r="G17" s="6"/>
      <c r="H17" s="6">
        <v>23044</v>
      </c>
      <c r="J17" s="84"/>
      <c r="L17" s="84"/>
    </row>
    <row r="18" spans="2:12" ht="12">
      <c r="B18" s="3" t="s">
        <v>41</v>
      </c>
      <c r="F18" s="6">
        <v>138460</v>
      </c>
      <c r="G18" s="6"/>
      <c r="H18" s="6">
        <v>138824</v>
      </c>
      <c r="J18" s="87"/>
      <c r="L18" s="84"/>
    </row>
    <row r="19" spans="2:12" ht="12">
      <c r="B19" s="3" t="s">
        <v>42</v>
      </c>
      <c r="F19" s="6">
        <v>4623</v>
      </c>
      <c r="H19" s="6">
        <v>4623</v>
      </c>
      <c r="I19" s="6"/>
      <c r="J19" s="87"/>
      <c r="L19" s="84"/>
    </row>
    <row r="20" spans="2:12" ht="12">
      <c r="B20" s="3" t="s">
        <v>106</v>
      </c>
      <c r="F20" s="6">
        <v>0</v>
      </c>
      <c r="H20" s="6">
        <v>840</v>
      </c>
      <c r="I20" s="6"/>
      <c r="J20" s="87"/>
      <c r="L20" s="84"/>
    </row>
    <row r="21" spans="6:12" ht="12">
      <c r="F21" s="31">
        <f>SUM(F14:F20)</f>
        <v>288383</v>
      </c>
      <c r="G21" s="6"/>
      <c r="H21" s="31">
        <f>SUM(H14:H20)</f>
        <v>288326</v>
      </c>
      <c r="J21" s="87"/>
      <c r="L21" s="84"/>
    </row>
    <row r="22" spans="6:12" ht="12">
      <c r="F22" s="88"/>
      <c r="G22" s="32"/>
      <c r="H22" s="88"/>
      <c r="J22" s="87"/>
      <c r="L22" s="84"/>
    </row>
    <row r="23" spans="1:12" ht="12">
      <c r="A23" s="3" t="s">
        <v>76</v>
      </c>
      <c r="F23" s="32"/>
      <c r="G23" s="6"/>
      <c r="H23" s="32"/>
      <c r="J23" s="87"/>
      <c r="L23" s="84"/>
    </row>
    <row r="24" spans="2:12" ht="12">
      <c r="B24" s="3" t="s">
        <v>78</v>
      </c>
      <c r="F24" s="91">
        <v>761</v>
      </c>
      <c r="G24" s="32"/>
      <c r="H24" s="91">
        <v>477</v>
      </c>
      <c r="J24" s="87"/>
      <c r="L24" s="84"/>
    </row>
    <row r="25" spans="2:12" ht="12">
      <c r="B25" s="3" t="s">
        <v>77</v>
      </c>
      <c r="F25" s="92">
        <v>83701</v>
      </c>
      <c r="G25" s="32"/>
      <c r="H25" s="92">
        <v>78813</v>
      </c>
      <c r="J25" s="87"/>
      <c r="L25" s="84"/>
    </row>
    <row r="26" spans="2:12" ht="12">
      <c r="B26" s="3" t="s">
        <v>43</v>
      </c>
      <c r="F26" s="92">
        <v>123992</v>
      </c>
      <c r="G26" s="32"/>
      <c r="H26" s="92">
        <v>126472</v>
      </c>
      <c r="J26" s="87"/>
      <c r="L26" s="84"/>
    </row>
    <row r="27" spans="2:12" ht="12">
      <c r="B27" s="3" t="s">
        <v>101</v>
      </c>
      <c r="F27" s="92">
        <v>110964</v>
      </c>
      <c r="G27" s="32"/>
      <c r="H27" s="92">
        <v>114215</v>
      </c>
      <c r="J27" s="87"/>
      <c r="L27" s="84"/>
    </row>
    <row r="28" spans="2:12" ht="12">
      <c r="B28" s="3" t="s">
        <v>91</v>
      </c>
      <c r="F28" s="92">
        <v>39829</v>
      </c>
      <c r="G28" s="32"/>
      <c r="H28" s="92">
        <v>33861</v>
      </c>
      <c r="J28" s="84"/>
      <c r="L28" s="84"/>
    </row>
    <row r="29" spans="2:12" ht="12">
      <c r="B29" s="3" t="s">
        <v>96</v>
      </c>
      <c r="F29" s="92">
        <v>108</v>
      </c>
      <c r="G29" s="32"/>
      <c r="H29" s="92">
        <v>108</v>
      </c>
      <c r="J29" s="84"/>
      <c r="L29" s="84"/>
    </row>
    <row r="30" spans="6:12" ht="12">
      <c r="F30" s="93">
        <f>SUM(F24:F29)</f>
        <v>359355</v>
      </c>
      <c r="H30" s="93">
        <f>SUM(H24:H29)</f>
        <v>353946</v>
      </c>
      <c r="J30" s="84"/>
      <c r="L30" s="84"/>
    </row>
    <row r="31" spans="10:12" ht="6" customHeight="1">
      <c r="J31" s="84"/>
      <c r="L31" s="84"/>
    </row>
    <row r="32" spans="1:8" ht="12">
      <c r="A32" s="3" t="s">
        <v>75</v>
      </c>
      <c r="F32" s="30"/>
      <c r="G32" s="6"/>
      <c r="H32" s="30"/>
    </row>
    <row r="33" spans="2:8" ht="12">
      <c r="B33" s="3" t="s">
        <v>80</v>
      </c>
      <c r="F33" s="92">
        <v>10838</v>
      </c>
      <c r="G33" s="6"/>
      <c r="H33" s="92">
        <v>4733</v>
      </c>
    </row>
    <row r="34" spans="2:8" ht="12">
      <c r="B34" s="3" t="s">
        <v>81</v>
      </c>
      <c r="F34" s="92">
        <v>52997</v>
      </c>
      <c r="G34" s="6"/>
      <c r="H34" s="92">
        <v>56378</v>
      </c>
    </row>
    <row r="35" spans="1:12" ht="12">
      <c r="A35" s="3" t="s">
        <v>116</v>
      </c>
      <c r="B35" s="3" t="s">
        <v>79</v>
      </c>
      <c r="F35" s="92">
        <v>92335</v>
      </c>
      <c r="G35" s="6"/>
      <c r="H35" s="92">
        <v>92361</v>
      </c>
      <c r="I35" s="6"/>
      <c r="J35" s="6"/>
      <c r="K35" s="6"/>
      <c r="L35" s="6"/>
    </row>
    <row r="36" spans="2:12" ht="12">
      <c r="B36" s="3" t="s">
        <v>99</v>
      </c>
      <c r="F36" s="92">
        <v>8585</v>
      </c>
      <c r="G36" s="6"/>
      <c r="H36" s="92">
        <v>7049</v>
      </c>
      <c r="I36" s="6"/>
      <c r="J36" s="6"/>
      <c r="K36" s="6"/>
      <c r="L36" s="6"/>
    </row>
    <row r="37" spans="6:12" ht="12">
      <c r="F37" s="94">
        <f>SUM(F33:F36)</f>
        <v>164755</v>
      </c>
      <c r="G37" s="6"/>
      <c r="H37" s="94">
        <f>SUM(H33:H36)</f>
        <v>160521</v>
      </c>
      <c r="I37" s="6"/>
      <c r="J37" s="6"/>
      <c r="K37" s="6"/>
      <c r="L37" s="6"/>
    </row>
    <row r="38" spans="6:12" ht="5.25" customHeight="1">
      <c r="F38" s="32"/>
      <c r="G38" s="6"/>
      <c r="H38" s="6"/>
      <c r="I38" s="6"/>
      <c r="J38" s="6"/>
      <c r="K38" s="6"/>
      <c r="L38" s="6"/>
    </row>
    <row r="39" spans="1:12" ht="12">
      <c r="A39" s="3" t="s">
        <v>44</v>
      </c>
      <c r="F39" s="6">
        <f>F30-F37</f>
        <v>194600</v>
      </c>
      <c r="G39" s="6"/>
      <c r="H39" s="6">
        <f>H30-H37</f>
        <v>193425</v>
      </c>
      <c r="I39" s="6"/>
      <c r="J39" s="6"/>
      <c r="K39" s="6"/>
      <c r="L39" s="6"/>
    </row>
    <row r="40" spans="9:12" ht="12">
      <c r="I40" s="6"/>
      <c r="J40" s="6"/>
      <c r="K40" s="6"/>
      <c r="L40" s="6"/>
    </row>
    <row r="41" spans="6:12" ht="12.75" thickBot="1">
      <c r="F41" s="95">
        <f>F21+F39</f>
        <v>482983</v>
      </c>
      <c r="G41" s="96"/>
      <c r="H41" s="95">
        <f>H21+H39</f>
        <v>481751</v>
      </c>
      <c r="I41" s="6"/>
      <c r="J41" s="32"/>
      <c r="K41" s="32"/>
      <c r="L41" s="32"/>
    </row>
    <row r="42" spans="6:12" ht="12">
      <c r="F42" s="96"/>
      <c r="G42" s="96"/>
      <c r="H42" s="96"/>
      <c r="I42" s="6"/>
      <c r="J42" s="32"/>
      <c r="K42" s="32"/>
      <c r="L42" s="32"/>
    </row>
    <row r="43" spans="1:12" ht="11.25" customHeight="1">
      <c r="A43" s="3" t="s">
        <v>45</v>
      </c>
      <c r="F43" s="6"/>
      <c r="G43" s="6"/>
      <c r="H43" s="6"/>
      <c r="I43" s="6"/>
      <c r="J43" s="32"/>
      <c r="K43" s="32"/>
      <c r="L43" s="32"/>
    </row>
    <row r="44" spans="2:12" ht="12">
      <c r="B44" s="3" t="s">
        <v>83</v>
      </c>
      <c r="F44" s="6">
        <v>100000</v>
      </c>
      <c r="G44" s="6"/>
      <c r="H44" s="6">
        <v>100000</v>
      </c>
      <c r="I44" s="6"/>
      <c r="J44" s="32"/>
      <c r="K44" s="32"/>
      <c r="L44" s="32"/>
    </row>
    <row r="45" spans="2:12" ht="12">
      <c r="B45" s="3" t="s">
        <v>84</v>
      </c>
      <c r="F45" s="6">
        <v>172770</v>
      </c>
      <c r="G45" s="6"/>
      <c r="H45" s="6">
        <v>172770</v>
      </c>
      <c r="I45" s="6"/>
      <c r="J45" s="32"/>
      <c r="K45" s="32"/>
      <c r="L45" s="32"/>
    </row>
    <row r="46" spans="2:12" ht="12">
      <c r="B46" s="3" t="s">
        <v>46</v>
      </c>
      <c r="F46" s="30">
        <v>65413</v>
      </c>
      <c r="G46" s="6"/>
      <c r="H46" s="30">
        <v>65053</v>
      </c>
      <c r="I46" s="6"/>
      <c r="J46" s="32"/>
      <c r="K46" s="32"/>
      <c r="L46" s="32"/>
    </row>
    <row r="47" spans="6:12" ht="12">
      <c r="F47" s="32"/>
      <c r="G47" s="6"/>
      <c r="H47" s="32"/>
      <c r="I47" s="6"/>
      <c r="J47" s="32"/>
      <c r="K47" s="32"/>
      <c r="L47" s="32"/>
    </row>
    <row r="48" spans="2:12" ht="12">
      <c r="B48" s="3" t="s">
        <v>110</v>
      </c>
      <c r="F48" s="6">
        <f>SUM(F44:F46)</f>
        <v>338183</v>
      </c>
      <c r="G48" s="6"/>
      <c r="H48" s="6">
        <f>SUM(H44:H46)</f>
        <v>337823</v>
      </c>
      <c r="I48" s="6"/>
      <c r="J48" s="32"/>
      <c r="K48" s="32"/>
      <c r="L48" s="32"/>
    </row>
    <row r="49" spans="2:12" ht="12">
      <c r="B49" s="3" t="s">
        <v>47</v>
      </c>
      <c r="F49" s="6">
        <v>63458</v>
      </c>
      <c r="G49" s="6"/>
      <c r="H49" s="30">
        <v>63088</v>
      </c>
      <c r="I49" s="6"/>
      <c r="J49" s="32"/>
      <c r="K49" s="32"/>
      <c r="L49" s="32"/>
    </row>
    <row r="50" spans="6:12" ht="12">
      <c r="F50" s="31">
        <f>SUM(F48:F49)</f>
        <v>401641</v>
      </c>
      <c r="G50" s="6"/>
      <c r="H50" s="31">
        <f>SUM(H48:H49)</f>
        <v>400911</v>
      </c>
      <c r="I50" s="6"/>
      <c r="J50" s="32"/>
      <c r="K50" s="32"/>
      <c r="L50" s="32"/>
    </row>
    <row r="51" spans="6:12" ht="12">
      <c r="F51" s="32"/>
      <c r="G51" s="6"/>
      <c r="H51" s="32"/>
      <c r="I51" s="6"/>
      <c r="J51" s="32"/>
      <c r="K51" s="32"/>
      <c r="L51" s="32"/>
    </row>
    <row r="52" spans="2:12" ht="12">
      <c r="B52" s="3" t="s">
        <v>48</v>
      </c>
      <c r="F52" s="4">
        <v>73390</v>
      </c>
      <c r="G52" s="4"/>
      <c r="H52" s="4">
        <v>73390</v>
      </c>
      <c r="I52" s="6"/>
      <c r="J52" s="32"/>
      <c r="K52" s="32"/>
      <c r="L52" s="32"/>
    </row>
    <row r="53" spans="2:12" ht="12">
      <c r="B53" s="3" t="s">
        <v>82</v>
      </c>
      <c r="F53" s="4">
        <v>3977</v>
      </c>
      <c r="G53" s="4"/>
      <c r="H53" s="4">
        <v>2993</v>
      </c>
      <c r="I53" s="6"/>
      <c r="J53" s="32"/>
      <c r="K53" s="32"/>
      <c r="L53" s="32"/>
    </row>
    <row r="54" spans="2:12" ht="12">
      <c r="B54" s="3" t="s">
        <v>49</v>
      </c>
      <c r="F54" s="4">
        <v>502</v>
      </c>
      <c r="G54" s="4"/>
      <c r="H54" s="4">
        <v>342</v>
      </c>
      <c r="I54" s="6"/>
      <c r="J54" s="32"/>
      <c r="K54" s="32"/>
      <c r="L54" s="32"/>
    </row>
    <row r="55" spans="2:12" ht="12">
      <c r="B55" s="3" t="s">
        <v>102</v>
      </c>
      <c r="F55" s="97">
        <v>3473</v>
      </c>
      <c r="G55" s="4"/>
      <c r="H55" s="4">
        <v>4115</v>
      </c>
      <c r="I55" s="6"/>
      <c r="J55" s="32"/>
      <c r="K55" s="32"/>
      <c r="L55" s="32"/>
    </row>
    <row r="56" spans="2:12" ht="12">
      <c r="B56" s="3" t="s">
        <v>50</v>
      </c>
      <c r="F56" s="31">
        <f>SUM(F52:F55)</f>
        <v>81342</v>
      </c>
      <c r="G56" s="6"/>
      <c r="H56" s="31">
        <f>SUM(H52:H55)</f>
        <v>80840</v>
      </c>
      <c r="I56" s="6"/>
      <c r="J56" s="32"/>
      <c r="K56" s="32"/>
      <c r="L56" s="32"/>
    </row>
    <row r="57" spans="6:12" ht="12.75" thickBot="1">
      <c r="F57" s="98">
        <f>F50+F56</f>
        <v>482983</v>
      </c>
      <c r="G57" s="6"/>
      <c r="H57" s="98">
        <f>H50+H56</f>
        <v>481751</v>
      </c>
      <c r="I57" s="33"/>
      <c r="J57" s="32"/>
      <c r="K57" s="32"/>
      <c r="L57" s="32"/>
    </row>
    <row r="58" spans="2:12" ht="3.75" customHeight="1">
      <c r="B58" s="34"/>
      <c r="C58" s="99"/>
      <c r="E58" s="100"/>
      <c r="I58" s="6"/>
      <c r="J58" s="32"/>
      <c r="K58" s="32"/>
      <c r="L58" s="32"/>
    </row>
    <row r="59" spans="5:12" ht="12">
      <c r="E59" s="33"/>
      <c r="F59" s="6"/>
      <c r="G59" s="6"/>
      <c r="H59" s="6"/>
      <c r="I59" s="6"/>
      <c r="J59" s="32"/>
      <c r="K59" s="32"/>
      <c r="L59" s="32"/>
    </row>
    <row r="60" spans="2:12" ht="12">
      <c r="B60" s="3" t="s">
        <v>51</v>
      </c>
      <c r="F60" s="9">
        <f>(F48-F15)/F44</f>
        <v>3.11062</v>
      </c>
      <c r="G60" s="6"/>
      <c r="H60" s="9">
        <f>(H48-H15)/H44</f>
        <v>3.10173</v>
      </c>
      <c r="I60" s="6"/>
      <c r="J60" s="32"/>
      <c r="K60" s="32"/>
      <c r="L60" s="32"/>
    </row>
    <row r="61" spans="6:12" ht="12">
      <c r="F61" s="6"/>
      <c r="G61" s="6"/>
      <c r="H61" s="6"/>
      <c r="I61" s="6"/>
      <c r="J61" s="32"/>
      <c r="K61" s="32"/>
      <c r="L61" s="32"/>
    </row>
    <row r="62" spans="6:12" ht="12">
      <c r="F62" s="6"/>
      <c r="G62" s="6"/>
      <c r="H62" s="6"/>
      <c r="I62" s="6"/>
      <c r="J62" s="32"/>
      <c r="K62" s="32"/>
      <c r="L62" s="32"/>
    </row>
    <row r="63" spans="1:12" ht="12">
      <c r="A63" s="3" t="s">
        <v>52</v>
      </c>
      <c r="F63" s="6"/>
      <c r="G63" s="6"/>
      <c r="H63" s="6"/>
      <c r="I63" s="6"/>
      <c r="J63" s="32"/>
      <c r="K63" s="32"/>
      <c r="L63" s="32"/>
    </row>
    <row r="64" spans="1:12" ht="12">
      <c r="A64" s="3" t="s">
        <v>65</v>
      </c>
      <c r="F64" s="6"/>
      <c r="G64" s="6"/>
      <c r="H64" s="6"/>
      <c r="I64" s="6"/>
      <c r="J64" s="32"/>
      <c r="K64" s="32"/>
      <c r="L64" s="32"/>
    </row>
    <row r="65" spans="6:12" ht="12">
      <c r="F65" s="6"/>
      <c r="G65" s="6"/>
      <c r="H65" s="6"/>
      <c r="I65" s="6"/>
      <c r="J65" s="32"/>
      <c r="K65" s="32"/>
      <c r="L65" s="32"/>
    </row>
    <row r="66" spans="6:12" ht="12">
      <c r="F66" s="6"/>
      <c r="G66" s="6"/>
      <c r="H66" s="6"/>
      <c r="I66" s="6"/>
      <c r="J66" s="32"/>
      <c r="K66" s="32"/>
      <c r="L66" s="32"/>
    </row>
    <row r="67" spans="6:12" ht="12">
      <c r="F67" s="6"/>
      <c r="G67" s="6"/>
      <c r="H67" s="6"/>
      <c r="I67" s="6"/>
      <c r="J67" s="32"/>
      <c r="K67" s="32"/>
      <c r="L67" s="32"/>
    </row>
    <row r="68" spans="10:12" ht="12">
      <c r="J68" s="5"/>
      <c r="K68" s="5"/>
      <c r="L68" s="5"/>
    </row>
    <row r="69" spans="10:12" ht="12">
      <c r="J69" s="5"/>
      <c r="K69" s="5"/>
      <c r="L69" s="5"/>
    </row>
    <row r="70" spans="10:12" ht="12">
      <c r="J70" s="5"/>
      <c r="K70" s="5"/>
      <c r="L70" s="5"/>
    </row>
  </sheetData>
  <mergeCells count="2">
    <mergeCell ref="F8:H8"/>
    <mergeCell ref="J8:L8"/>
  </mergeCells>
  <printOptions/>
  <pageMargins left="0.83" right="0.75" top="0.53" bottom="0.59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C8" sqref="C8"/>
    </sheetView>
  </sheetViews>
  <sheetFormatPr defaultColWidth="9.140625" defaultRowHeight="12.75"/>
  <cols>
    <col min="1" max="1" width="2.421875" style="66" customWidth="1"/>
    <col min="2" max="2" width="5.57421875" style="66" customWidth="1"/>
    <col min="3" max="3" width="55.8515625" style="66" customWidth="1"/>
    <col min="4" max="4" width="7.140625" style="66" customWidth="1"/>
    <col min="5" max="5" width="11.8515625" style="66" bestFit="1" customWidth="1"/>
    <col min="6" max="6" width="2.421875" style="66" customWidth="1"/>
    <col min="7" max="7" width="11.140625" style="66" bestFit="1" customWidth="1"/>
    <col min="8" max="16384" width="9.140625" style="66" customWidth="1"/>
  </cols>
  <sheetData>
    <row r="1" ht="12.75">
      <c r="A1" s="1" t="s">
        <v>109</v>
      </c>
    </row>
    <row r="2" ht="12.75">
      <c r="A2" s="1" t="s">
        <v>53</v>
      </c>
    </row>
    <row r="3" ht="12.75">
      <c r="A3" s="1" t="s">
        <v>70</v>
      </c>
    </row>
    <row r="4" ht="12.75">
      <c r="A4" s="66" t="s">
        <v>1</v>
      </c>
    </row>
    <row r="5" ht="6" customHeight="1"/>
    <row r="6" spans="5:7" ht="13.5" customHeight="1">
      <c r="E6" s="68" t="s">
        <v>124</v>
      </c>
      <c r="F6" s="1"/>
      <c r="G6" s="68" t="s">
        <v>126</v>
      </c>
    </row>
    <row r="7" spans="5:7" ht="13.5" customHeight="1">
      <c r="E7" s="68" t="s">
        <v>125</v>
      </c>
      <c r="F7" s="1"/>
      <c r="G7" s="68" t="s">
        <v>125</v>
      </c>
    </row>
    <row r="8" spans="5:7" ht="13.5" customHeight="1">
      <c r="E8" s="67" t="s">
        <v>127</v>
      </c>
      <c r="F8" s="1"/>
      <c r="G8" s="67" t="s">
        <v>128</v>
      </c>
    </row>
    <row r="9" spans="5:7" ht="12.75">
      <c r="E9" s="68" t="s">
        <v>115</v>
      </c>
      <c r="G9" s="68" t="s">
        <v>115</v>
      </c>
    </row>
    <row r="10" ht="4.5" customHeight="1">
      <c r="G10" s="69"/>
    </row>
    <row r="11" ht="9.75" customHeight="1">
      <c r="G11" s="69"/>
    </row>
    <row r="12" spans="1:7" ht="12.75">
      <c r="A12" s="66" t="s">
        <v>117</v>
      </c>
      <c r="D12" s="70"/>
      <c r="E12" s="71">
        <v>3234</v>
      </c>
      <c r="F12" s="72"/>
      <c r="G12" s="73">
        <v>-15036</v>
      </c>
    </row>
    <row r="13" spans="4:7" ht="12.75">
      <c r="D13" s="70"/>
      <c r="E13" s="71"/>
      <c r="F13" s="72"/>
      <c r="G13" s="71"/>
    </row>
    <row r="14" spans="4:7" ht="12.75">
      <c r="D14" s="70"/>
      <c r="E14" s="71"/>
      <c r="F14" s="72"/>
      <c r="G14" s="71"/>
    </row>
    <row r="15" spans="1:7" ht="12.75">
      <c r="A15" s="66" t="s">
        <v>54</v>
      </c>
      <c r="D15" s="70"/>
      <c r="E15" s="71">
        <v>3364</v>
      </c>
      <c r="F15" s="73"/>
      <c r="G15" s="73">
        <v>27302</v>
      </c>
    </row>
    <row r="16" spans="4:7" ht="12.75">
      <c r="D16" s="70"/>
      <c r="E16" s="71"/>
      <c r="F16" s="72"/>
      <c r="G16" s="71"/>
    </row>
    <row r="17" spans="4:7" ht="12.75">
      <c r="D17" s="70"/>
      <c r="E17" s="71"/>
      <c r="F17" s="72"/>
      <c r="G17" s="71"/>
    </row>
    <row r="18" spans="1:7" ht="12.75">
      <c r="A18" s="66" t="s">
        <v>55</v>
      </c>
      <c r="D18" s="70"/>
      <c r="E18" s="74">
        <v>-651</v>
      </c>
      <c r="F18" s="73"/>
      <c r="G18" s="75">
        <v>-1253</v>
      </c>
    </row>
    <row r="19" spans="4:7" ht="12.75">
      <c r="D19" s="70"/>
      <c r="E19" s="76"/>
      <c r="F19" s="72"/>
      <c r="G19" s="71"/>
    </row>
    <row r="20" spans="1:7" ht="12.75">
      <c r="A20" s="66" t="s">
        <v>56</v>
      </c>
      <c r="D20" s="70"/>
      <c r="E20" s="76">
        <f>SUM(E12:E18)</f>
        <v>5947</v>
      </c>
      <c r="F20" s="72"/>
      <c r="G20" s="76">
        <f>SUM(G12:G19)</f>
        <v>11013</v>
      </c>
    </row>
    <row r="21" spans="4:7" ht="12.75">
      <c r="D21" s="70"/>
      <c r="E21" s="76"/>
      <c r="F21" s="72"/>
      <c r="G21" s="71"/>
    </row>
    <row r="22" spans="1:7" ht="12.75">
      <c r="A22" s="66" t="s">
        <v>72</v>
      </c>
      <c r="D22" s="70"/>
      <c r="E22" s="76">
        <v>31599</v>
      </c>
      <c r="F22" s="72"/>
      <c r="G22" s="71">
        <v>2312</v>
      </c>
    </row>
    <row r="23" spans="1:7" ht="12.75">
      <c r="A23" s="1"/>
      <c r="D23" s="70"/>
      <c r="E23" s="76"/>
      <c r="F23" s="72"/>
      <c r="G23" s="71"/>
    </row>
    <row r="24" spans="1:7" ht="13.5" thickBot="1">
      <c r="A24" s="66" t="s">
        <v>57</v>
      </c>
      <c r="D24" s="70"/>
      <c r="E24" s="77">
        <f>SUM(E20:E23)</f>
        <v>37546</v>
      </c>
      <c r="F24" s="72"/>
      <c r="G24" s="77">
        <f>SUM(G20:G23)</f>
        <v>13325</v>
      </c>
    </row>
    <row r="25" spans="3:7" ht="6" customHeight="1" thickTop="1">
      <c r="C25" s="1"/>
      <c r="D25" s="78"/>
      <c r="E25" s="76"/>
      <c r="F25" s="72"/>
      <c r="G25" s="71"/>
    </row>
    <row r="26" spans="1:7" ht="12.75">
      <c r="A26" s="66" t="s">
        <v>58</v>
      </c>
      <c r="C26" s="78"/>
      <c r="D26" s="78"/>
      <c r="E26" s="76"/>
      <c r="F26" s="72"/>
      <c r="G26" s="71"/>
    </row>
    <row r="27" spans="2:7" ht="12.75">
      <c r="B27" s="66" t="s">
        <v>59</v>
      </c>
      <c r="C27" s="78"/>
      <c r="D27" s="79"/>
      <c r="E27" s="76">
        <v>39829</v>
      </c>
      <c r="F27" s="72"/>
      <c r="G27" s="72">
        <f>6206+16354</f>
        <v>22560</v>
      </c>
    </row>
    <row r="28" spans="2:7" ht="12.75">
      <c r="B28" s="66" t="s">
        <v>100</v>
      </c>
      <c r="C28" s="78"/>
      <c r="D28" s="79"/>
      <c r="E28" s="74">
        <v>-1612</v>
      </c>
      <c r="F28" s="72"/>
      <c r="G28" s="75">
        <v>-6194</v>
      </c>
    </row>
    <row r="29" spans="3:7" ht="12.75">
      <c r="C29" s="78"/>
      <c r="D29" s="78"/>
      <c r="E29" s="71">
        <f>SUM(E27:E28)</f>
        <v>38217</v>
      </c>
      <c r="F29" s="72"/>
      <c r="G29" s="73">
        <f>SUM(G27:G28)</f>
        <v>16366</v>
      </c>
    </row>
    <row r="30" spans="2:7" ht="12.75">
      <c r="B30" s="66" t="s">
        <v>60</v>
      </c>
      <c r="C30" s="61"/>
      <c r="D30" s="78"/>
      <c r="E30" s="76"/>
      <c r="F30" s="72"/>
      <c r="G30" s="72"/>
    </row>
    <row r="31" spans="2:7" ht="12.75">
      <c r="B31" s="66" t="s">
        <v>61</v>
      </c>
      <c r="C31" s="78"/>
      <c r="D31" s="78"/>
      <c r="E31" s="71">
        <v>-671</v>
      </c>
      <c r="F31" s="72"/>
      <c r="G31" s="73">
        <v>-3041</v>
      </c>
    </row>
    <row r="32" spans="3:7" ht="13.5" thickBot="1">
      <c r="C32" s="78"/>
      <c r="D32" s="80"/>
      <c r="E32" s="77">
        <f>SUM(E29:E31)</f>
        <v>37546</v>
      </c>
      <c r="F32" s="72"/>
      <c r="G32" s="81">
        <f>SUM(G29:G31)</f>
        <v>13325</v>
      </c>
    </row>
    <row r="33" spans="3:7" ht="13.5" thickTop="1">
      <c r="C33" s="78"/>
      <c r="D33" s="80"/>
      <c r="E33" s="82"/>
      <c r="G33" s="79"/>
    </row>
    <row r="34" spans="3:7" ht="12.75">
      <c r="C34" s="78"/>
      <c r="D34" s="80"/>
      <c r="E34" s="82"/>
      <c r="G34" s="83"/>
    </row>
    <row r="35" spans="3:7" ht="12.75">
      <c r="C35" s="78"/>
      <c r="D35" s="80"/>
      <c r="E35" s="82"/>
      <c r="G35" s="73"/>
    </row>
    <row r="36" spans="3:7" ht="12.75">
      <c r="C36" s="78"/>
      <c r="D36" s="80"/>
      <c r="E36" s="62"/>
      <c r="G36" s="73"/>
    </row>
    <row r="37" spans="3:7" ht="12.75">
      <c r="C37" s="78"/>
      <c r="D37" s="80"/>
      <c r="E37" s="62"/>
      <c r="G37" s="73"/>
    </row>
    <row r="38" spans="1:7" ht="12.75">
      <c r="A38" s="66" t="s">
        <v>62</v>
      </c>
      <c r="C38" s="78"/>
      <c r="D38" s="80"/>
      <c r="E38" s="62"/>
      <c r="G38" s="73"/>
    </row>
    <row r="39" spans="1:7" ht="12.75">
      <c r="A39" s="66" t="s">
        <v>69</v>
      </c>
      <c r="C39" s="78"/>
      <c r="D39" s="80"/>
      <c r="E39" s="62"/>
      <c r="G39" s="73"/>
    </row>
    <row r="40" spans="3:7" ht="12.75">
      <c r="C40" s="78"/>
      <c r="D40" s="80"/>
      <c r="E40" s="62"/>
      <c r="G40" s="73"/>
    </row>
    <row r="41" spans="5:7" ht="12.75">
      <c r="E41" s="62"/>
      <c r="G41" s="73"/>
    </row>
    <row r="42" spans="5:7" ht="12.75">
      <c r="E42" s="62"/>
      <c r="G42" s="73"/>
    </row>
    <row r="43" spans="5:7" ht="12.75">
      <c r="E43" s="62"/>
      <c r="G43" s="73"/>
    </row>
    <row r="44" spans="5:7" ht="12.75">
      <c r="E44" s="62"/>
      <c r="G44" s="73"/>
    </row>
    <row r="45" spans="5:7" ht="12.75">
      <c r="E45" s="62"/>
      <c r="G45" s="73"/>
    </row>
    <row r="46" spans="5:7" ht="12.75">
      <c r="E46" s="62"/>
      <c r="G46" s="73"/>
    </row>
    <row r="47" spans="5:7" ht="12.75">
      <c r="E47" s="62"/>
      <c r="G47" s="73"/>
    </row>
    <row r="48" spans="5:7" ht="12.75">
      <c r="E48" s="62"/>
      <c r="G48" s="73"/>
    </row>
    <row r="49" spans="5:7" ht="12.75">
      <c r="E49" s="62"/>
      <c r="G49" s="73"/>
    </row>
    <row r="50" spans="5:7" ht="12.75">
      <c r="E50" s="62"/>
      <c r="G50" s="73"/>
    </row>
    <row r="51" spans="5:7" ht="12.75">
      <c r="E51" s="62"/>
      <c r="G51" s="73"/>
    </row>
    <row r="52" spans="5:7" ht="12.75">
      <c r="E52" s="62"/>
      <c r="G52" s="73"/>
    </row>
    <row r="53" spans="5:7" ht="12.75">
      <c r="E53" s="62"/>
      <c r="G53" s="73"/>
    </row>
    <row r="54" spans="5:7" ht="12.75">
      <c r="E54" s="62"/>
      <c r="G54" s="73"/>
    </row>
    <row r="55" spans="5:7" ht="12.75">
      <c r="E55" s="62"/>
      <c r="G55" s="73"/>
    </row>
    <row r="56" spans="5:7" ht="12.75">
      <c r="E56" s="62"/>
      <c r="G56" s="73"/>
    </row>
    <row r="57" spans="5:7" ht="12.75">
      <c r="E57" s="62"/>
      <c r="G57" s="73"/>
    </row>
    <row r="58" spans="5:7" ht="12.75">
      <c r="E58" s="62"/>
      <c r="G58" s="73"/>
    </row>
    <row r="59" spans="5:7" ht="12.75">
      <c r="E59" s="62"/>
      <c r="G59" s="73"/>
    </row>
    <row r="60" spans="5:7" ht="12.75">
      <c r="E60" s="62"/>
      <c r="G60" s="73"/>
    </row>
    <row r="61" ht="12.75">
      <c r="G61" s="73"/>
    </row>
    <row r="62" ht="12.75">
      <c r="G62" s="73"/>
    </row>
    <row r="63" ht="12.75">
      <c r="G63" s="73"/>
    </row>
    <row r="64" ht="12.75">
      <c r="G64" s="73"/>
    </row>
    <row r="65" ht="12.75">
      <c r="G65" s="73"/>
    </row>
    <row r="66" ht="12.75">
      <c r="G66" s="73"/>
    </row>
    <row r="67" ht="12.75">
      <c r="G67" s="73"/>
    </row>
    <row r="68" ht="12.75">
      <c r="G68" s="73"/>
    </row>
    <row r="69" ht="12.75">
      <c r="G69" s="73"/>
    </row>
    <row r="70" ht="12.75">
      <c r="G70" s="73"/>
    </row>
    <row r="71" ht="12.75">
      <c r="G71" s="73"/>
    </row>
    <row r="72" ht="12.75">
      <c r="G72" s="73"/>
    </row>
    <row r="73" ht="12.75">
      <c r="G73" s="73"/>
    </row>
    <row r="74" ht="12.75">
      <c r="G74" s="73"/>
    </row>
    <row r="75" ht="12.75">
      <c r="G75" s="73"/>
    </row>
    <row r="76" ht="12.75">
      <c r="G76" s="73"/>
    </row>
    <row r="77" ht="12.75">
      <c r="G77" s="73"/>
    </row>
    <row r="78" ht="12.75">
      <c r="G78" s="73"/>
    </row>
    <row r="79" ht="12.75">
      <c r="G79" s="73"/>
    </row>
  </sheetData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</dc:creator>
  <cp:keywords/>
  <dc:description/>
  <cp:lastModifiedBy>yfyap</cp:lastModifiedBy>
  <cp:lastPrinted>2004-05-24T06:23:19Z</cp:lastPrinted>
  <dcterms:created xsi:type="dcterms:W3CDTF">2003-01-06T08:36:28Z</dcterms:created>
  <dcterms:modified xsi:type="dcterms:W3CDTF">2004-05-27T09:20:31Z</dcterms:modified>
  <cp:category/>
  <cp:version/>
  <cp:contentType/>
  <cp:contentStatus/>
</cp:coreProperties>
</file>